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Statistics-County " sheetId="1" r:id="rId1"/>
    <sheet name="Sheet3" sheetId="2" r:id="rId2"/>
    <sheet name="Sheet1" sheetId="3" r:id="rId3"/>
  </sheets>
  <definedNames>
    <definedName name="_xlnm.Print_Titles" localSheetId="0">'Statistics-County '!$4:$9</definedName>
  </definedNames>
  <calcPr fullCalcOnLoad="1"/>
</workbook>
</file>

<file path=xl/sharedStrings.xml><?xml version="1.0" encoding="utf-8"?>
<sst xmlns="http://schemas.openxmlformats.org/spreadsheetml/2006/main" count="207" uniqueCount="83">
  <si>
    <t>CHDAP</t>
  </si>
  <si>
    <t>SFF</t>
  </si>
  <si>
    <t>HIRAP</t>
  </si>
  <si>
    <t>Programs</t>
  </si>
  <si>
    <t>County</t>
  </si>
  <si>
    <t>Dollar Awared to date</t>
  </si>
  <si>
    <t>Totals</t>
  </si>
  <si>
    <t>ETCP</t>
  </si>
  <si>
    <t>Unit</t>
  </si>
  <si>
    <t xml:space="preserve"> Alameda</t>
  </si>
  <si>
    <t xml:space="preserve"> Contra Costa</t>
  </si>
  <si>
    <t xml:space="preserve"> Fresno</t>
  </si>
  <si>
    <t xml:space="preserve"> Merced</t>
  </si>
  <si>
    <t xml:space="preserve"> San Joaquin</t>
  </si>
  <si>
    <t xml:space="preserve"> Santa Clara</t>
  </si>
  <si>
    <t xml:space="preserve"> Solano</t>
  </si>
  <si>
    <t xml:space="preserve"> Stanislaus</t>
  </si>
  <si>
    <t xml:space="preserve"> Tulare</t>
  </si>
  <si>
    <t xml:space="preserve"> Amador</t>
  </si>
  <si>
    <t xml:space="preserve"> Butte</t>
  </si>
  <si>
    <t xml:space="preserve"> Glenn</t>
  </si>
  <si>
    <t xml:space="preserve"> Imperial</t>
  </si>
  <si>
    <t xml:space="preserve"> Kern</t>
  </si>
  <si>
    <t xml:space="preserve"> Kings</t>
  </si>
  <si>
    <t xml:space="preserve"> Lassen</t>
  </si>
  <si>
    <t xml:space="preserve"> Los Angeles</t>
  </si>
  <si>
    <t xml:space="preserve"> Madera</t>
  </si>
  <si>
    <t xml:space="preserve"> Monterey</t>
  </si>
  <si>
    <t xml:space="preserve"> Placer</t>
  </si>
  <si>
    <t xml:space="preserve"> Riverside</t>
  </si>
  <si>
    <t xml:space="preserve"> San Bernardino</t>
  </si>
  <si>
    <t xml:space="preserve"> San Diego</t>
  </si>
  <si>
    <t>San Luis Obispo</t>
  </si>
  <si>
    <t xml:space="preserve"> Santa Cruz</t>
  </si>
  <si>
    <t xml:space="preserve"> Siskiyou</t>
  </si>
  <si>
    <t xml:space="preserve"> Shasta</t>
  </si>
  <si>
    <t xml:space="preserve"> Sonoma</t>
  </si>
  <si>
    <t xml:space="preserve"> Sutter</t>
  </si>
  <si>
    <t xml:space="preserve"> Tehama</t>
  </si>
  <si>
    <t xml:space="preserve"> Ventura</t>
  </si>
  <si>
    <t xml:space="preserve"> Yolo</t>
  </si>
  <si>
    <t xml:space="preserve"> Yuba</t>
  </si>
  <si>
    <t>Sierra</t>
  </si>
  <si>
    <t xml:space="preserve"> Colusa</t>
  </si>
  <si>
    <t xml:space="preserve"> Del Norte</t>
  </si>
  <si>
    <t xml:space="preserve"> El Dorado</t>
  </si>
  <si>
    <t xml:space="preserve"> Humboldt</t>
  </si>
  <si>
    <t xml:space="preserve"> Lake</t>
  </si>
  <si>
    <t xml:space="preserve"> Marin</t>
  </si>
  <si>
    <t xml:space="preserve"> Maripossa</t>
  </si>
  <si>
    <t xml:space="preserve"> Mendocino</t>
  </si>
  <si>
    <t xml:space="preserve"> Mococ</t>
  </si>
  <si>
    <t xml:space="preserve"> Napa</t>
  </si>
  <si>
    <t xml:space="preserve"> Nevada</t>
  </si>
  <si>
    <t xml:space="preserve"> Orange</t>
  </si>
  <si>
    <t xml:space="preserve"> Sacramento</t>
  </si>
  <si>
    <t xml:space="preserve"> San Benito</t>
  </si>
  <si>
    <t xml:space="preserve"> San Francisco</t>
  </si>
  <si>
    <t xml:space="preserve"> San Mateo</t>
  </si>
  <si>
    <t xml:space="preserve"> Santa Barbara</t>
  </si>
  <si>
    <t xml:space="preserve"> Tuolumne</t>
  </si>
  <si>
    <t>Trinity</t>
  </si>
  <si>
    <t>ECTP</t>
  </si>
  <si>
    <t>COUNTY</t>
  </si>
  <si>
    <t xml:space="preserve">Dollars Awarded </t>
  </si>
  <si>
    <t>Units</t>
  </si>
  <si>
    <t>TOTALS BY COUNTY</t>
  </si>
  <si>
    <t>TOTALS BY PROGRAM</t>
  </si>
  <si>
    <t xml:space="preserve">Dollars             Awarded </t>
  </si>
  <si>
    <t>MI</t>
  </si>
  <si>
    <t>PRESERVATION (POP)</t>
  </si>
  <si>
    <t>Dollars Awarded</t>
  </si>
  <si>
    <t>TOTAL LEVERAGED</t>
  </si>
  <si>
    <t>Funds Leveraged</t>
  </si>
  <si>
    <t>Dollars       Awarded</t>
  </si>
  <si>
    <r>
      <t>1</t>
    </r>
    <r>
      <rPr>
        <sz val="10"/>
        <rFont val="Arial"/>
        <family val="0"/>
      </rPr>
      <t>Funds leveraged does not include SFF amounts.</t>
    </r>
  </si>
  <si>
    <t>¹</t>
  </si>
  <si>
    <t>CalHFA Prop 46 Program Accomplishments for Southern California</t>
  </si>
  <si>
    <t>JOINT HEARING - October 11, 2007</t>
  </si>
  <si>
    <t xml:space="preserve">STATEWIDE </t>
  </si>
  <si>
    <t xml:space="preserve">     California Housing Finance Agency</t>
  </si>
  <si>
    <t>State of California</t>
  </si>
  <si>
    <t>(Thru 9/30/06)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</si>
</sst>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$-409]#,##0.00"/>
    <numFmt numFmtId="170" formatCode="[$$-409]#,##0.000"/>
    <numFmt numFmtId="171" formatCode="[$$-409]#,##0.0"/>
    <numFmt numFmtId="172" formatCode="[$$-409]#,##0"/>
    <numFmt numFmtId="173" formatCode="#,##0;[Red]#,##0"/>
    <numFmt numFmtId="174" formatCode="0;[Red]0"/>
    <numFmt numFmtId="175" formatCode="&quot;$&quot;#,##0.00"/>
    <numFmt numFmtId="176" formatCode="&quot;$&quot;#,##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$&quot;#,##0.0_);\(&quot;$&quot;#,##0.0\)"/>
    <numFmt numFmtId="180" formatCode="&quot;$&quot;#,##0.0"/>
  </numFmts>
  <fonts count="1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"/>
      <family val="2"/>
    </font>
    <font>
      <b/>
      <i/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15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2" fillId="0" borderId="0" xfId="17" applyFont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0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44" fontId="2" fillId="0" borderId="0" xfId="17" applyFont="1" applyAlignment="1">
      <alignment horizontal="left" wrapText="1"/>
    </xf>
    <xf numFmtId="0" fontId="2" fillId="0" borderId="0" xfId="17" applyNumberFormat="1" applyFont="1" applyAlignment="1">
      <alignment/>
    </xf>
    <xf numFmtId="0" fontId="12" fillId="0" borderId="0" xfId="0" applyFont="1" applyAlignment="1">
      <alignment horizontal="center"/>
    </xf>
    <xf numFmtId="44" fontId="12" fillId="0" borderId="0" xfId="17" applyFont="1" applyAlignment="1">
      <alignment horizontal="center"/>
    </xf>
    <xf numFmtId="0" fontId="13" fillId="0" borderId="0" xfId="0" applyFont="1" applyAlignment="1">
      <alignment/>
    </xf>
    <xf numFmtId="44" fontId="14" fillId="0" borderId="0" xfId="17" applyFont="1" applyAlignment="1">
      <alignment/>
    </xf>
    <xf numFmtId="0" fontId="14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2" fontId="14" fillId="0" borderId="0" xfId="0" applyNumberFormat="1" applyFont="1" applyAlignment="1">
      <alignment horizontal="right"/>
    </xf>
    <xf numFmtId="172" fontId="14" fillId="0" borderId="0" xfId="17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0" xfId="0" applyNumberFormat="1" applyFont="1" applyAlignment="1">
      <alignment horizontal="right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vertical="center" wrapText="1"/>
    </xf>
    <xf numFmtId="1" fontId="14" fillId="0" borderId="1" xfId="0" applyNumberFormat="1" applyFont="1" applyBorder="1" applyAlignment="1">
      <alignment vertical="center" wrapText="1"/>
    </xf>
    <xf numFmtId="1" fontId="14" fillId="0" borderId="1" xfId="0" applyNumberFormat="1" applyFont="1" applyFill="1" applyBorder="1" applyAlignment="1">
      <alignment vertical="center" wrapText="1"/>
    </xf>
    <xf numFmtId="172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/>
    </xf>
    <xf numFmtId="1" fontId="14" fillId="0" borderId="2" xfId="17" applyNumberFormat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right"/>
    </xf>
    <xf numFmtId="172" fontId="0" fillId="0" borderId="3" xfId="0" applyNumberFormat="1" applyFont="1" applyBorder="1" applyAlignment="1">
      <alignment horizontal="right"/>
    </xf>
    <xf numFmtId="172" fontId="14" fillId="0" borderId="4" xfId="0" applyNumberFormat="1" applyFont="1" applyFill="1" applyBorder="1" applyAlignment="1">
      <alignment horizontal="center" vertical="center" wrapText="1"/>
    </xf>
    <xf numFmtId="172" fontId="14" fillId="0" borderId="3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" fontId="14" fillId="0" borderId="5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13" fillId="0" borderId="7" xfId="0" applyFont="1" applyBorder="1" applyAlignment="1">
      <alignment horizontal="left" wrapText="1"/>
    </xf>
    <xf numFmtId="173" fontId="0" fillId="0" borderId="8" xfId="0" applyNumberFormat="1" applyBorder="1" applyAlignment="1">
      <alignment horizontal="center"/>
    </xf>
    <xf numFmtId="17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center"/>
    </xf>
    <xf numFmtId="172" fontId="0" fillId="0" borderId="8" xfId="0" applyNumberFormat="1" applyFont="1" applyBorder="1" applyAlignment="1">
      <alignment horizontal="right"/>
    </xf>
    <xf numFmtId="173" fontId="0" fillId="0" borderId="8" xfId="0" applyNumberFormat="1" applyFon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76" fontId="0" fillId="0" borderId="0" xfId="0" applyNumberFormat="1" applyAlignment="1">
      <alignment/>
    </xf>
    <xf numFmtId="176" fontId="14" fillId="0" borderId="1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Alignment="1">
      <alignment/>
    </xf>
    <xf numFmtId="176" fontId="0" fillId="0" borderId="9" xfId="0" applyNumberFormat="1" applyBorder="1" applyAlignment="1">
      <alignment/>
    </xf>
    <xf numFmtId="176" fontId="1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176" fontId="14" fillId="0" borderId="7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right"/>
    </xf>
    <xf numFmtId="176" fontId="0" fillId="0" borderId="0" xfId="0" applyNumberFormat="1" applyAlignment="1">
      <alignment horizontal="right"/>
    </xf>
    <xf numFmtId="0" fontId="15" fillId="0" borderId="0" xfId="0" applyFont="1" applyAlignment="1">
      <alignment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/>
    </xf>
    <xf numFmtId="176" fontId="14" fillId="0" borderId="3" xfId="17" applyNumberFormat="1" applyFont="1" applyBorder="1" applyAlignment="1">
      <alignment horizontal="center"/>
    </xf>
    <xf numFmtId="176" fontId="14" fillId="0" borderId="3" xfId="0" applyNumberFormat="1" applyFont="1" applyBorder="1" applyAlignment="1">
      <alignment horizontal="center"/>
    </xf>
    <xf numFmtId="176" fontId="14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178" fontId="14" fillId="0" borderId="0" xfId="17" applyNumberFormat="1" applyFont="1" applyAlignment="1">
      <alignment/>
    </xf>
    <xf numFmtId="176" fontId="0" fillId="0" borderId="9" xfId="0" applyNumberFormat="1" applyBorder="1" applyAlignment="1" quotePrefix="1">
      <alignment horizontal="right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172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center"/>
    </xf>
    <xf numFmtId="172" fontId="8" fillId="0" borderId="3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176" fontId="8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0" fillId="2" borderId="0" xfId="0" applyFill="1" applyAlignment="1">
      <alignment/>
    </xf>
    <xf numFmtId="1" fontId="0" fillId="2" borderId="0" xfId="0" applyNumberFormat="1" applyFill="1" applyAlignment="1">
      <alignment horizontal="center"/>
    </xf>
    <xf numFmtId="172" fontId="0" fillId="2" borderId="0" xfId="0" applyNumberFormat="1" applyFill="1" applyAlignment="1">
      <alignment horizontal="right"/>
    </xf>
    <xf numFmtId="172" fontId="0" fillId="2" borderId="0" xfId="0" applyNumberFormat="1" applyFont="1" applyFill="1" applyAlignment="1">
      <alignment horizontal="right"/>
    </xf>
    <xf numFmtId="1" fontId="0" fillId="2" borderId="0" xfId="0" applyNumberFormat="1" applyFont="1" applyFill="1" applyAlignment="1">
      <alignment horizontal="center"/>
    </xf>
    <xf numFmtId="176" fontId="0" fillId="2" borderId="0" xfId="0" applyNumberFormat="1" applyFill="1" applyAlignment="1">
      <alignment horizontal="center"/>
    </xf>
    <xf numFmtId="172" fontId="0" fillId="2" borderId="0" xfId="0" applyNumberFormat="1" applyFont="1" applyFill="1" applyBorder="1" applyAlignment="1">
      <alignment horizontal="right"/>
    </xf>
    <xf numFmtId="0" fontId="0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center"/>
    </xf>
    <xf numFmtId="0" fontId="16" fillId="0" borderId="0" xfId="0" applyFont="1" applyAlignment="1">
      <alignment horizontal="left"/>
    </xf>
    <xf numFmtId="176" fontId="17" fillId="2" borderId="0" xfId="0" applyNumberFormat="1" applyFont="1" applyFill="1" applyAlignment="1">
      <alignment horizontal="left"/>
    </xf>
    <xf numFmtId="176" fontId="18" fillId="2" borderId="0" xfId="0" applyNumberFormat="1" applyFont="1" applyFill="1" applyAlignment="1">
      <alignment/>
    </xf>
    <xf numFmtId="41" fontId="8" fillId="0" borderId="0" xfId="15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2" fillId="0" borderId="1" xfId="0" applyFont="1" applyBorder="1" applyAlignment="1">
      <alignment horizontal="center"/>
    </xf>
    <xf numFmtId="44" fontId="3" fillId="0" borderId="1" xfId="17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209550</xdr:colOff>
      <xdr:row>2</xdr:row>
      <xdr:rowOff>28575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rcRect l="21630" r="19468" b="34324"/>
        <a:stretch>
          <a:fillRect/>
        </a:stretch>
      </xdr:blipFill>
      <xdr:spPr>
        <a:xfrm>
          <a:off x="0" y="85725"/>
          <a:ext cx="1238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workbookViewId="0" topLeftCell="A1">
      <pane ySplit="9" topLeftCell="BM14" activePane="bottomLeft" state="frozen"/>
      <selection pane="topLeft" activeCell="A1" sqref="A1"/>
      <selection pane="bottomLeft" activeCell="A6" sqref="A6:Q6"/>
    </sheetView>
  </sheetViews>
  <sheetFormatPr defaultColWidth="9.140625" defaultRowHeight="12.75"/>
  <cols>
    <col min="1" max="1" width="15.421875" style="0" customWidth="1"/>
    <col min="2" max="2" width="7.7109375" style="28" customWidth="1"/>
    <col min="3" max="3" width="11.57421875" style="32" customWidth="1"/>
    <col min="4" max="4" width="4.8515625" style="28" customWidth="1"/>
    <col min="5" max="5" width="11.00390625" style="33" customWidth="1"/>
    <col min="6" max="6" width="5.57421875" style="29" customWidth="1"/>
    <col min="7" max="7" width="12.28125" style="32" customWidth="1"/>
    <col min="8" max="8" width="8.28125" style="28" customWidth="1"/>
    <col min="9" max="9" width="12.00390625" style="70" customWidth="1"/>
    <col min="10" max="10" width="10.140625" style="45" hidden="1" customWidth="1"/>
    <col min="11" max="11" width="4.8515625" style="44" customWidth="1"/>
    <col min="12" max="12" width="12.28125" style="33" customWidth="1"/>
    <col min="13" max="13" width="4.7109375" style="33" customWidth="1"/>
    <col min="14" max="14" width="10.8515625" style="33" customWidth="1"/>
    <col min="15" max="15" width="6.8515625" style="35" bestFit="1" customWidth="1"/>
    <col min="16" max="16" width="15.00390625" style="59" customWidth="1"/>
    <col min="17" max="17" width="19.7109375" style="59" bestFit="1" customWidth="1"/>
    <col min="18" max="18" width="1.57421875" style="0" bestFit="1" customWidth="1"/>
  </cols>
  <sheetData>
    <row r="1" spans="1:18" ht="24" customHeight="1">
      <c r="A1" s="87"/>
      <c r="B1" s="88"/>
      <c r="C1" s="89"/>
      <c r="D1" s="88"/>
      <c r="E1" s="90"/>
      <c r="F1" s="91"/>
      <c r="G1" s="89"/>
      <c r="H1" s="88"/>
      <c r="I1" s="92"/>
      <c r="J1" s="93"/>
      <c r="K1" s="94"/>
      <c r="L1" s="90"/>
      <c r="M1" s="90"/>
      <c r="N1" s="90"/>
      <c r="O1" s="95"/>
      <c r="P1" s="97"/>
      <c r="Q1" s="98" t="s">
        <v>81</v>
      </c>
      <c r="R1" s="87"/>
    </row>
    <row r="2" spans="1:17" ht="23.25">
      <c r="A2" s="64"/>
      <c r="B2" s="96" t="s">
        <v>80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23.25">
      <c r="A3" s="64"/>
      <c r="B3" s="96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23.25">
      <c r="A4" s="100" t="s">
        <v>78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ht="23.25">
      <c r="A5" s="100" t="s">
        <v>77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23.25" customHeight="1">
      <c r="A6" s="101" t="s">
        <v>82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0:14" ht="12.75">
      <c r="J7" s="48"/>
      <c r="M7" s="102" t="s">
        <v>70</v>
      </c>
      <c r="N7" s="103"/>
    </row>
    <row r="8" spans="1:18" s="23" customFormat="1" ht="16.5" customHeight="1" thickBot="1">
      <c r="A8" s="86" t="s">
        <v>63</v>
      </c>
      <c r="B8" s="106" t="s">
        <v>0</v>
      </c>
      <c r="C8" s="106"/>
      <c r="D8" s="107" t="s">
        <v>62</v>
      </c>
      <c r="E8" s="107"/>
      <c r="F8" s="106" t="s">
        <v>1</v>
      </c>
      <c r="G8" s="106"/>
      <c r="H8" s="107" t="s">
        <v>2</v>
      </c>
      <c r="I8" s="107"/>
      <c r="J8" s="107"/>
      <c r="K8" s="107" t="s">
        <v>69</v>
      </c>
      <c r="L8" s="107"/>
      <c r="M8" s="104"/>
      <c r="N8" s="104"/>
      <c r="O8" s="105" t="s">
        <v>66</v>
      </c>
      <c r="P8" s="105"/>
      <c r="Q8" s="65" t="s">
        <v>72</v>
      </c>
      <c r="R8" s="24"/>
    </row>
    <row r="9" spans="1:17" s="34" customFormat="1" ht="34.5" thickBot="1" thickTop="1">
      <c r="A9" s="36"/>
      <c r="B9" s="37" t="s">
        <v>65</v>
      </c>
      <c r="C9" s="39" t="s">
        <v>64</v>
      </c>
      <c r="D9" s="38" t="s">
        <v>65</v>
      </c>
      <c r="E9" s="39" t="s">
        <v>64</v>
      </c>
      <c r="F9" s="38" t="s">
        <v>65</v>
      </c>
      <c r="G9" s="39" t="s">
        <v>64</v>
      </c>
      <c r="H9" s="38" t="s">
        <v>65</v>
      </c>
      <c r="I9" s="60" t="s">
        <v>74</v>
      </c>
      <c r="J9" s="46" t="s">
        <v>64</v>
      </c>
      <c r="K9" s="43" t="s">
        <v>65</v>
      </c>
      <c r="L9" s="39" t="s">
        <v>71</v>
      </c>
      <c r="M9" s="43" t="s">
        <v>65</v>
      </c>
      <c r="N9" s="39" t="s">
        <v>71</v>
      </c>
      <c r="O9" s="40" t="s">
        <v>65</v>
      </c>
      <c r="P9" s="60" t="s">
        <v>68</v>
      </c>
      <c r="Q9" s="66" t="s">
        <v>73</v>
      </c>
    </row>
    <row r="10" spans="1:18" s="27" customFormat="1" ht="18" thickBot="1" thickTop="1">
      <c r="A10" s="25" t="s">
        <v>21</v>
      </c>
      <c r="B10" s="41">
        <v>327</v>
      </c>
      <c r="C10" s="31">
        <v>1448616</v>
      </c>
      <c r="D10" s="42">
        <v>2</v>
      </c>
      <c r="E10" s="30">
        <v>15000</v>
      </c>
      <c r="F10" s="41">
        <v>16</v>
      </c>
      <c r="G10" s="31">
        <v>33987</v>
      </c>
      <c r="H10" s="42">
        <v>0</v>
      </c>
      <c r="I10" s="72">
        <v>0</v>
      </c>
      <c r="J10" s="47">
        <v>0</v>
      </c>
      <c r="K10" s="67">
        <v>1</v>
      </c>
      <c r="L10" s="47">
        <v>16790</v>
      </c>
      <c r="M10" s="67">
        <v>0</v>
      </c>
      <c r="N10" s="30">
        <v>0</v>
      </c>
      <c r="O10" s="49">
        <f aca="true" t="shared" si="0" ref="O10:O16">SUM(B10+D10+F10+H10+K10+M10)</f>
        <v>346</v>
      </c>
      <c r="P10" s="61">
        <f aca="true" t="shared" si="1" ref="P10:P16">SUM(C10+E10+G10+J10+L10+N10)</f>
        <v>1514393</v>
      </c>
      <c r="Q10" s="74">
        <v>47919898</v>
      </c>
      <c r="R10" s="26"/>
    </row>
    <row r="11" spans="1:18" s="27" customFormat="1" ht="18" thickBot="1" thickTop="1">
      <c r="A11" s="25" t="s">
        <v>25</v>
      </c>
      <c r="B11" s="41">
        <v>1894</v>
      </c>
      <c r="C11" s="31">
        <v>13758922</v>
      </c>
      <c r="D11" s="42">
        <v>337</v>
      </c>
      <c r="E11" s="30">
        <v>4202902</v>
      </c>
      <c r="F11" s="41">
        <v>10</v>
      </c>
      <c r="G11" s="31">
        <v>70889</v>
      </c>
      <c r="H11" s="42">
        <v>14</v>
      </c>
      <c r="I11" s="72">
        <v>268644</v>
      </c>
      <c r="J11" s="47">
        <v>218544</v>
      </c>
      <c r="K11" s="67">
        <v>56</v>
      </c>
      <c r="L11" s="47">
        <v>1097478</v>
      </c>
      <c r="M11" s="67">
        <v>0</v>
      </c>
      <c r="N11" s="30">
        <v>0</v>
      </c>
      <c r="O11" s="49">
        <f t="shared" si="0"/>
        <v>2311</v>
      </c>
      <c r="P11" s="61">
        <f t="shared" si="1"/>
        <v>19348735</v>
      </c>
      <c r="Q11" s="74">
        <v>515995640</v>
      </c>
      <c r="R11" s="26"/>
    </row>
    <row r="12" spans="1:17" s="27" customFormat="1" ht="18" thickBot="1" thickTop="1">
      <c r="A12" s="25" t="s">
        <v>54</v>
      </c>
      <c r="B12" s="41">
        <v>619</v>
      </c>
      <c r="C12" s="30">
        <v>5076156</v>
      </c>
      <c r="D12" s="41">
        <v>69</v>
      </c>
      <c r="E12" s="31">
        <v>803067</v>
      </c>
      <c r="F12" s="42">
        <v>0</v>
      </c>
      <c r="G12" s="30">
        <v>0</v>
      </c>
      <c r="H12" s="41">
        <v>0</v>
      </c>
      <c r="I12" s="73">
        <v>0</v>
      </c>
      <c r="J12" s="47">
        <v>0</v>
      </c>
      <c r="K12" s="67">
        <v>29</v>
      </c>
      <c r="L12" s="47">
        <v>746233</v>
      </c>
      <c r="M12" s="67">
        <v>0</v>
      </c>
      <c r="N12" s="30">
        <v>0</v>
      </c>
      <c r="O12" s="49">
        <f t="shared" si="0"/>
        <v>717</v>
      </c>
      <c r="P12" s="61">
        <f t="shared" si="1"/>
        <v>6625456</v>
      </c>
      <c r="Q12" s="74">
        <v>177881341</v>
      </c>
    </row>
    <row r="13" spans="1:17" s="27" customFormat="1" ht="18" thickBot="1" thickTop="1">
      <c r="A13" s="25" t="s">
        <v>29</v>
      </c>
      <c r="B13" s="42">
        <v>840</v>
      </c>
      <c r="C13" s="30">
        <v>5360583</v>
      </c>
      <c r="D13" s="41">
        <v>46</v>
      </c>
      <c r="E13" s="30">
        <v>355719</v>
      </c>
      <c r="F13" s="41">
        <v>311</v>
      </c>
      <c r="G13" s="30">
        <v>1127786</v>
      </c>
      <c r="H13" s="41">
        <v>1</v>
      </c>
      <c r="I13" s="73">
        <v>14280</v>
      </c>
      <c r="J13" s="47">
        <v>14280</v>
      </c>
      <c r="K13" s="67">
        <v>48</v>
      </c>
      <c r="L13" s="47">
        <v>770253</v>
      </c>
      <c r="M13" s="67">
        <v>0</v>
      </c>
      <c r="N13" s="30">
        <v>0</v>
      </c>
      <c r="O13" s="49">
        <f t="shared" si="0"/>
        <v>1246</v>
      </c>
      <c r="P13" s="61">
        <f t="shared" si="1"/>
        <v>7628621</v>
      </c>
      <c r="Q13" s="74">
        <v>180375571</v>
      </c>
    </row>
    <row r="14" spans="1:18" s="27" customFormat="1" ht="18" thickBot="1" thickTop="1">
      <c r="A14" s="25" t="s">
        <v>30</v>
      </c>
      <c r="B14" s="41">
        <v>1010</v>
      </c>
      <c r="C14" s="30">
        <v>5955887</v>
      </c>
      <c r="D14" s="41">
        <v>67</v>
      </c>
      <c r="E14" s="30">
        <v>501242</v>
      </c>
      <c r="F14" s="41">
        <v>108</v>
      </c>
      <c r="G14" s="30">
        <v>568570</v>
      </c>
      <c r="H14" s="41">
        <v>2</v>
      </c>
      <c r="I14" s="73">
        <v>15500</v>
      </c>
      <c r="J14" s="47">
        <v>8300</v>
      </c>
      <c r="K14" s="67">
        <v>106</v>
      </c>
      <c r="L14" s="47">
        <v>1410051</v>
      </c>
      <c r="M14" s="67">
        <v>0</v>
      </c>
      <c r="N14" s="30">
        <v>0</v>
      </c>
      <c r="O14" s="49">
        <f t="shared" si="0"/>
        <v>1293</v>
      </c>
      <c r="P14" s="61">
        <f t="shared" si="1"/>
        <v>8444050</v>
      </c>
      <c r="Q14" s="74">
        <v>208929189</v>
      </c>
      <c r="R14" s="76"/>
    </row>
    <row r="15" spans="1:18" s="27" customFormat="1" ht="18" thickBot="1" thickTop="1">
      <c r="A15" s="25" t="s">
        <v>31</v>
      </c>
      <c r="B15" s="41">
        <v>1290</v>
      </c>
      <c r="C15" s="30">
        <v>10241474</v>
      </c>
      <c r="D15" s="41">
        <v>113</v>
      </c>
      <c r="E15" s="30">
        <v>1475846</v>
      </c>
      <c r="F15" s="41">
        <v>46</v>
      </c>
      <c r="G15" s="30">
        <v>185599</v>
      </c>
      <c r="H15" s="41">
        <v>14</v>
      </c>
      <c r="I15" s="73">
        <v>231690</v>
      </c>
      <c r="J15" s="47">
        <v>211590</v>
      </c>
      <c r="K15" s="67">
        <v>12</v>
      </c>
      <c r="L15" s="47">
        <v>257299</v>
      </c>
      <c r="M15" s="67">
        <v>0</v>
      </c>
      <c r="N15" s="30">
        <v>0</v>
      </c>
      <c r="O15" s="49">
        <f t="shared" si="0"/>
        <v>1475</v>
      </c>
      <c r="P15" s="61">
        <f t="shared" si="1"/>
        <v>12371808</v>
      </c>
      <c r="Q15" s="74">
        <v>379459135</v>
      </c>
      <c r="R15" s="61"/>
    </row>
    <row r="16" spans="1:17" s="27" customFormat="1" ht="18" thickBot="1" thickTop="1">
      <c r="A16" s="25" t="s">
        <v>39</v>
      </c>
      <c r="B16" s="41">
        <v>229</v>
      </c>
      <c r="C16" s="30">
        <v>2148781</v>
      </c>
      <c r="D16" s="41">
        <v>43</v>
      </c>
      <c r="E16" s="30">
        <v>638182</v>
      </c>
      <c r="F16" s="41">
        <v>44</v>
      </c>
      <c r="G16" s="30">
        <v>147772</v>
      </c>
      <c r="H16" s="41">
        <v>0</v>
      </c>
      <c r="I16" s="73">
        <v>0</v>
      </c>
      <c r="J16" s="47">
        <v>0</v>
      </c>
      <c r="K16" s="67">
        <v>9</v>
      </c>
      <c r="L16" s="47">
        <v>208424</v>
      </c>
      <c r="M16" s="67">
        <v>0</v>
      </c>
      <c r="N16" s="30">
        <v>0</v>
      </c>
      <c r="O16" s="49">
        <f t="shared" si="0"/>
        <v>325</v>
      </c>
      <c r="P16" s="61">
        <f t="shared" si="1"/>
        <v>3143159</v>
      </c>
      <c r="Q16" s="74">
        <v>93882468</v>
      </c>
    </row>
    <row r="17" spans="1:18" s="27" customFormat="1" ht="34.5" thickBot="1" thickTop="1">
      <c r="A17" s="52" t="s">
        <v>67</v>
      </c>
      <c r="B17" s="53">
        <f aca="true" t="shared" si="2" ref="B17:Q17">SUM(B10:B16)</f>
        <v>6209</v>
      </c>
      <c r="C17" s="54">
        <f t="shared" si="2"/>
        <v>43990419</v>
      </c>
      <c r="D17" s="55">
        <f t="shared" si="2"/>
        <v>677</v>
      </c>
      <c r="E17" s="56">
        <f t="shared" si="2"/>
        <v>7991958</v>
      </c>
      <c r="F17" s="57">
        <f t="shared" si="2"/>
        <v>535</v>
      </c>
      <c r="G17" s="54">
        <f t="shared" si="2"/>
        <v>2134603</v>
      </c>
      <c r="H17" s="55">
        <f t="shared" si="2"/>
        <v>31</v>
      </c>
      <c r="I17" s="71">
        <f t="shared" si="2"/>
        <v>530114</v>
      </c>
      <c r="J17" s="56">
        <f t="shared" si="2"/>
        <v>452714</v>
      </c>
      <c r="K17" s="58">
        <f t="shared" si="2"/>
        <v>261</v>
      </c>
      <c r="L17" s="56">
        <f t="shared" si="2"/>
        <v>4506528</v>
      </c>
      <c r="M17" s="58">
        <f t="shared" si="2"/>
        <v>0</v>
      </c>
      <c r="N17" s="56">
        <f t="shared" si="2"/>
        <v>0</v>
      </c>
      <c r="O17" s="53">
        <f t="shared" si="2"/>
        <v>7713</v>
      </c>
      <c r="P17" s="62">
        <f t="shared" si="2"/>
        <v>59076222</v>
      </c>
      <c r="Q17" s="77">
        <f t="shared" si="2"/>
        <v>1604443242</v>
      </c>
      <c r="R17" s="75" t="s">
        <v>76</v>
      </c>
    </row>
    <row r="18" spans="1:18" s="27" customFormat="1" ht="17.25" thickTop="1">
      <c r="A18"/>
      <c r="B18" s="28"/>
      <c r="C18" s="32"/>
      <c r="D18" s="28"/>
      <c r="E18" s="33"/>
      <c r="F18" s="29"/>
      <c r="G18" s="32"/>
      <c r="H18" s="28"/>
      <c r="I18" s="70"/>
      <c r="J18" s="45"/>
      <c r="K18" s="44"/>
      <c r="L18" s="33"/>
      <c r="M18" s="33"/>
      <c r="N18" s="33"/>
      <c r="O18" s="35"/>
      <c r="P18" s="59"/>
      <c r="Q18" s="59"/>
      <c r="R18"/>
    </row>
    <row r="19" spans="1:18" s="27" customFormat="1" ht="16.5">
      <c r="A19" s="69" t="s">
        <v>75</v>
      </c>
      <c r="B19" s="28"/>
      <c r="C19" s="32"/>
      <c r="D19" s="28"/>
      <c r="E19" s="33"/>
      <c r="F19" s="29"/>
      <c r="G19" s="32"/>
      <c r="H19" s="28"/>
      <c r="I19" s="70"/>
      <c r="J19" s="45"/>
      <c r="K19" s="44"/>
      <c r="L19" s="33"/>
      <c r="M19" s="33"/>
      <c r="N19" s="33"/>
      <c r="O19" s="50"/>
      <c r="P19" s="63"/>
      <c r="Q19" s="63"/>
      <c r="R19"/>
    </row>
    <row r="20" spans="1:18" s="27" customFormat="1" ht="16.5">
      <c r="A20"/>
      <c r="B20" s="28"/>
      <c r="C20" s="32"/>
      <c r="D20" s="28"/>
      <c r="E20" s="33"/>
      <c r="F20" s="29"/>
      <c r="G20" s="32"/>
      <c r="H20" s="28"/>
      <c r="I20" s="70"/>
      <c r="J20" s="45"/>
      <c r="K20" s="44"/>
      <c r="L20" s="33"/>
      <c r="M20" s="33"/>
      <c r="N20" s="33"/>
      <c r="O20" s="35"/>
      <c r="P20" s="59"/>
      <c r="Q20" s="68"/>
      <c r="R20"/>
    </row>
    <row r="21" spans="1:18" s="27" customFormat="1" ht="16.5">
      <c r="A21"/>
      <c r="B21" s="28"/>
      <c r="C21" s="32"/>
      <c r="D21" s="28"/>
      <c r="E21" s="33"/>
      <c r="F21" s="29"/>
      <c r="G21" s="32"/>
      <c r="H21" s="28"/>
      <c r="I21" s="70"/>
      <c r="J21" s="45"/>
      <c r="K21" s="44"/>
      <c r="L21" s="33"/>
      <c r="M21" s="33"/>
      <c r="N21" s="33"/>
      <c r="O21" s="35"/>
      <c r="P21" s="59"/>
      <c r="Q21" s="59"/>
      <c r="R21"/>
    </row>
    <row r="22" spans="1:18" s="25" customFormat="1" ht="16.5">
      <c r="A22" s="78" t="s">
        <v>79</v>
      </c>
      <c r="B22" s="99">
        <v>13372</v>
      </c>
      <c r="C22" s="80">
        <v>99635417</v>
      </c>
      <c r="D22" s="79">
        <v>1013</v>
      </c>
      <c r="E22" s="80">
        <v>11704337</v>
      </c>
      <c r="F22" s="79">
        <v>3628</v>
      </c>
      <c r="G22" s="80">
        <v>12944231</v>
      </c>
      <c r="H22" s="79">
        <v>334</v>
      </c>
      <c r="I22" s="81">
        <v>5621669</v>
      </c>
      <c r="J22" s="82"/>
      <c r="K22" s="83">
        <v>528</v>
      </c>
      <c r="L22" s="80">
        <v>9207882</v>
      </c>
      <c r="M22" s="80">
        <v>447</v>
      </c>
      <c r="N22" s="80">
        <v>11914000</v>
      </c>
      <c r="O22" s="84">
        <v>19349</v>
      </c>
      <c r="P22" s="85">
        <v>150861516</v>
      </c>
      <c r="Q22" s="85">
        <v>3046036303</v>
      </c>
      <c r="R22" s="78"/>
    </row>
    <row r="23" spans="1:18" s="27" customFormat="1" ht="16.5">
      <c r="A23"/>
      <c r="B23" s="28"/>
      <c r="C23" s="32"/>
      <c r="D23" s="28"/>
      <c r="E23" s="33"/>
      <c r="F23" s="29"/>
      <c r="G23" s="32"/>
      <c r="H23" s="28"/>
      <c r="I23" s="70"/>
      <c r="J23" s="45"/>
      <c r="K23" s="44"/>
      <c r="L23" s="33"/>
      <c r="M23" s="33"/>
      <c r="N23" s="33"/>
      <c r="O23" s="35"/>
      <c r="P23" s="59"/>
      <c r="Q23" s="59"/>
      <c r="R23"/>
    </row>
    <row r="24" spans="1:18" s="27" customFormat="1" ht="16.5">
      <c r="A24"/>
      <c r="B24" s="28"/>
      <c r="C24" s="32"/>
      <c r="D24" s="28"/>
      <c r="E24" s="33"/>
      <c r="F24" s="29"/>
      <c r="G24" s="32"/>
      <c r="H24" s="28"/>
      <c r="I24" s="70"/>
      <c r="J24" s="45"/>
      <c r="K24" s="44"/>
      <c r="L24" s="33"/>
      <c r="M24" s="33"/>
      <c r="N24" s="33"/>
      <c r="O24" s="35"/>
      <c r="P24" s="59"/>
      <c r="Q24" s="59"/>
      <c r="R24"/>
    </row>
    <row r="25" spans="1:18" s="27" customFormat="1" ht="16.5">
      <c r="A25"/>
      <c r="B25" s="28"/>
      <c r="C25" s="32"/>
      <c r="D25" s="28"/>
      <c r="E25" s="33"/>
      <c r="F25" s="29"/>
      <c r="G25" s="32"/>
      <c r="H25" s="28"/>
      <c r="I25" s="70"/>
      <c r="J25" s="45"/>
      <c r="K25" s="44"/>
      <c r="L25" s="33"/>
      <c r="M25" s="33"/>
      <c r="N25" s="33"/>
      <c r="O25" s="35"/>
      <c r="P25" s="59"/>
      <c r="Q25" s="59"/>
      <c r="R25"/>
    </row>
    <row r="26" spans="1:18" s="27" customFormat="1" ht="16.5">
      <c r="A26"/>
      <c r="B26" s="28"/>
      <c r="C26" s="32"/>
      <c r="D26" s="28"/>
      <c r="E26" s="33"/>
      <c r="F26" s="29"/>
      <c r="G26" s="32"/>
      <c r="H26" s="28"/>
      <c r="I26" s="70"/>
      <c r="J26" s="45"/>
      <c r="K26" s="44"/>
      <c r="L26" s="33"/>
      <c r="M26" s="33"/>
      <c r="N26" s="33"/>
      <c r="O26" s="35"/>
      <c r="P26" s="59"/>
      <c r="Q26" s="59"/>
      <c r="R26"/>
    </row>
    <row r="27" spans="1:18" s="27" customFormat="1" ht="16.5">
      <c r="A27"/>
      <c r="B27" s="28"/>
      <c r="C27" s="32"/>
      <c r="D27" s="28"/>
      <c r="E27" s="33"/>
      <c r="F27" s="29"/>
      <c r="G27" s="32"/>
      <c r="H27" s="28"/>
      <c r="I27" s="70"/>
      <c r="J27" s="45"/>
      <c r="K27" s="44"/>
      <c r="L27" s="33"/>
      <c r="M27" s="33"/>
      <c r="N27" s="33"/>
      <c r="O27" s="35"/>
      <c r="P27" s="59"/>
      <c r="Q27" s="59"/>
      <c r="R27"/>
    </row>
    <row r="28" spans="1:18" s="27" customFormat="1" ht="16.5">
      <c r="A28"/>
      <c r="B28" s="28"/>
      <c r="C28" s="32"/>
      <c r="D28" s="28"/>
      <c r="E28" s="33"/>
      <c r="F28" s="29"/>
      <c r="G28" s="32"/>
      <c r="H28" s="28"/>
      <c r="I28" s="70"/>
      <c r="J28" s="45"/>
      <c r="K28" s="44"/>
      <c r="L28" s="33"/>
      <c r="M28" s="33"/>
      <c r="N28" s="33"/>
      <c r="O28" s="35"/>
      <c r="P28" s="59"/>
      <c r="Q28" s="59"/>
      <c r="R28"/>
    </row>
    <row r="29" spans="1:18" s="27" customFormat="1" ht="16.5">
      <c r="A29"/>
      <c r="B29" s="28"/>
      <c r="C29" s="32"/>
      <c r="D29" s="28"/>
      <c r="E29" s="33"/>
      <c r="F29" s="29"/>
      <c r="G29" s="32"/>
      <c r="H29" s="28"/>
      <c r="I29" s="70"/>
      <c r="J29" s="45"/>
      <c r="K29" s="44"/>
      <c r="L29" s="33"/>
      <c r="M29" s="33"/>
      <c r="N29" s="33"/>
      <c r="O29" s="35"/>
      <c r="P29" s="59"/>
      <c r="Q29" s="59"/>
      <c r="R29"/>
    </row>
    <row r="30" spans="1:18" s="27" customFormat="1" ht="16.5">
      <c r="A30"/>
      <c r="B30" s="28"/>
      <c r="C30" s="32"/>
      <c r="D30" s="28"/>
      <c r="E30" s="33"/>
      <c r="F30" s="29"/>
      <c r="G30" s="32"/>
      <c r="H30" s="28"/>
      <c r="I30" s="70"/>
      <c r="J30" s="45"/>
      <c r="K30" s="44"/>
      <c r="L30" s="33"/>
      <c r="M30" s="33"/>
      <c r="N30" s="33"/>
      <c r="O30" s="35"/>
      <c r="P30" s="59"/>
      <c r="Q30" s="59"/>
      <c r="R30"/>
    </row>
    <row r="31" spans="1:18" s="27" customFormat="1" ht="16.5">
      <c r="A31"/>
      <c r="B31" s="28"/>
      <c r="C31" s="32"/>
      <c r="D31" s="28"/>
      <c r="E31" s="33"/>
      <c r="F31" s="29"/>
      <c r="G31" s="32"/>
      <c r="H31" s="28"/>
      <c r="I31" s="70"/>
      <c r="J31" s="45"/>
      <c r="K31" s="44"/>
      <c r="L31" s="33"/>
      <c r="M31" s="33"/>
      <c r="N31" s="33"/>
      <c r="O31" s="35"/>
      <c r="P31" s="59"/>
      <c r="Q31" s="59"/>
      <c r="R31"/>
    </row>
    <row r="32" spans="1:27" s="51" customFormat="1" ht="19.5" customHeight="1">
      <c r="A32"/>
      <c r="B32" s="28"/>
      <c r="C32" s="32"/>
      <c r="D32" s="28"/>
      <c r="E32" s="33"/>
      <c r="F32" s="29"/>
      <c r="G32" s="32"/>
      <c r="H32" s="28"/>
      <c r="I32" s="70"/>
      <c r="J32" s="45"/>
      <c r="K32" s="44"/>
      <c r="L32" s="33"/>
      <c r="M32" s="33"/>
      <c r="N32" s="33"/>
      <c r="O32" s="35"/>
      <c r="P32" s="59"/>
      <c r="Q32" s="59"/>
      <c r="R32"/>
      <c r="S32" s="75"/>
      <c r="T32" s="75"/>
      <c r="U32" s="75"/>
      <c r="V32" s="75"/>
      <c r="W32" s="75"/>
      <c r="X32" s="75"/>
      <c r="Y32" s="75"/>
      <c r="Z32" s="75"/>
      <c r="AA32" s="75"/>
    </row>
  </sheetData>
  <mergeCells count="10">
    <mergeCell ref="A4:Q4"/>
    <mergeCell ref="A5:Q5"/>
    <mergeCell ref="A6:Q6"/>
    <mergeCell ref="M7:N8"/>
    <mergeCell ref="O8:P8"/>
    <mergeCell ref="B8:C8"/>
    <mergeCell ref="D8:E8"/>
    <mergeCell ref="F8:G8"/>
    <mergeCell ref="H8:J8"/>
    <mergeCell ref="K8:L8"/>
  </mergeCells>
  <printOptions horizontalCentered="1"/>
  <pageMargins left="0.2" right="0.2" top="0.5" bottom="0.75" header="0.5" footer="0.5"/>
  <pageSetup horizontalDpi="600" verticalDpi="600" orientation="landscape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I121"/>
  <sheetViews>
    <sheetView workbookViewId="0" topLeftCell="A108">
      <selection activeCell="B119" sqref="B119"/>
    </sheetView>
  </sheetViews>
  <sheetFormatPr defaultColWidth="9.140625" defaultRowHeight="12.75"/>
  <cols>
    <col min="1" max="1" width="13.7109375" style="0" customWidth="1"/>
    <col min="2" max="2" width="15.57421875" style="0" customWidth="1"/>
    <col min="3" max="3" width="12.7109375" style="0" customWidth="1"/>
    <col min="4" max="4" width="11.8515625" style="0" customWidth="1"/>
    <col min="5" max="5" width="11.7109375" style="0" customWidth="1"/>
    <col min="6" max="6" width="12.00390625" style="0" customWidth="1"/>
    <col min="7" max="7" width="13.57421875" style="0" customWidth="1"/>
  </cols>
  <sheetData>
    <row r="4" ht="18">
      <c r="D4" s="1" t="s">
        <v>3</v>
      </c>
    </row>
    <row r="5" spans="3:7" ht="12.75" customHeight="1">
      <c r="C5" s="1"/>
      <c r="D5" s="1"/>
      <c r="E5" s="1"/>
      <c r="G5" s="3"/>
    </row>
    <row r="7" spans="1:7" ht="12" customHeight="1">
      <c r="A7" s="12" t="s">
        <v>4</v>
      </c>
      <c r="B7" s="5"/>
      <c r="C7" s="10" t="s">
        <v>0</v>
      </c>
      <c r="D7" s="10" t="s">
        <v>7</v>
      </c>
      <c r="E7" s="10" t="s">
        <v>1</v>
      </c>
      <c r="F7" s="10" t="s">
        <v>2</v>
      </c>
      <c r="G7" s="10" t="s">
        <v>6</v>
      </c>
    </row>
    <row r="8" spans="1:7" ht="19.5" customHeight="1">
      <c r="A8" s="2"/>
      <c r="B8" s="2"/>
      <c r="C8" s="4"/>
      <c r="D8" s="2"/>
      <c r="E8" s="2"/>
      <c r="F8" s="2"/>
      <c r="G8" s="2"/>
    </row>
    <row r="9" spans="1:7" ht="12.75">
      <c r="A9" s="14" t="s">
        <v>9</v>
      </c>
      <c r="B9" s="13" t="s">
        <v>5</v>
      </c>
      <c r="C9" s="7">
        <v>3389206</v>
      </c>
      <c r="D9" s="7">
        <v>506580</v>
      </c>
      <c r="E9" s="7">
        <v>129750.07</v>
      </c>
      <c r="F9" s="7">
        <v>1240324</v>
      </c>
      <c r="G9" s="7">
        <f>SUM(C9:F9)</f>
        <v>5265860.07</v>
      </c>
    </row>
    <row r="10" spans="1:7" s="18" customFormat="1" ht="12.75">
      <c r="A10" s="16"/>
      <c r="B10" s="17" t="s">
        <v>8</v>
      </c>
      <c r="C10" s="20">
        <v>370</v>
      </c>
      <c r="D10" s="20">
        <v>38</v>
      </c>
      <c r="E10" s="20">
        <v>43</v>
      </c>
      <c r="F10" s="20">
        <v>74</v>
      </c>
      <c r="G10" s="20">
        <f>SUM(C10:F10)</f>
        <v>525</v>
      </c>
    </row>
    <row r="11" spans="1:7" ht="12.75">
      <c r="A11" s="14" t="s">
        <v>18</v>
      </c>
      <c r="B11" s="13" t="s">
        <v>5</v>
      </c>
      <c r="C11" s="7">
        <v>0</v>
      </c>
      <c r="D11" s="7">
        <v>0</v>
      </c>
      <c r="E11" s="7">
        <v>53107.38</v>
      </c>
      <c r="F11" s="7">
        <v>0</v>
      </c>
      <c r="G11" s="9">
        <f>SUM(C11:F11)</f>
        <v>53107.38</v>
      </c>
    </row>
    <row r="12" spans="1:7" s="18" customFormat="1" ht="12.75">
      <c r="A12" s="19"/>
      <c r="B12" s="17" t="s">
        <v>8</v>
      </c>
      <c r="C12" s="17">
        <v>0</v>
      </c>
      <c r="D12" s="20">
        <v>0</v>
      </c>
      <c r="E12" s="20">
        <v>20</v>
      </c>
      <c r="F12" s="20">
        <v>0</v>
      </c>
      <c r="G12" s="20">
        <v>20</v>
      </c>
    </row>
    <row r="13" spans="1:7" ht="12.75">
      <c r="A13" s="14" t="s">
        <v>19</v>
      </c>
      <c r="B13" s="13" t="s">
        <v>5</v>
      </c>
      <c r="C13" s="21">
        <v>149744</v>
      </c>
      <c r="D13" s="7">
        <v>19586</v>
      </c>
      <c r="E13" s="7">
        <v>50663.85</v>
      </c>
      <c r="F13" s="7">
        <v>0</v>
      </c>
      <c r="G13" s="7">
        <f>SUM(C13:F13)</f>
        <v>219993.85</v>
      </c>
    </row>
    <row r="14" spans="1:7" s="18" customFormat="1" ht="12.75">
      <c r="A14" s="16"/>
      <c r="B14" s="17" t="s">
        <v>8</v>
      </c>
      <c r="C14" s="20">
        <v>36</v>
      </c>
      <c r="D14" s="20">
        <v>3</v>
      </c>
      <c r="E14" s="20">
        <v>19</v>
      </c>
      <c r="F14" s="20">
        <v>0</v>
      </c>
      <c r="G14" s="22">
        <v>58</v>
      </c>
    </row>
    <row r="15" spans="1:7" ht="12.75">
      <c r="A15" s="14" t="s">
        <v>43</v>
      </c>
      <c r="B15" s="13" t="s">
        <v>5</v>
      </c>
      <c r="C15" s="7">
        <v>21810</v>
      </c>
      <c r="D15" s="7">
        <v>7500</v>
      </c>
      <c r="E15" s="7">
        <v>0</v>
      </c>
      <c r="F15" s="7">
        <v>0</v>
      </c>
      <c r="G15" s="7">
        <f>SUM(C15:F15)</f>
        <v>29310</v>
      </c>
    </row>
    <row r="16" spans="1:7" s="18" customFormat="1" ht="12.75">
      <c r="A16" s="16"/>
      <c r="B16" s="17" t="s">
        <v>8</v>
      </c>
      <c r="C16" s="20">
        <v>5</v>
      </c>
      <c r="D16" s="20">
        <v>1</v>
      </c>
      <c r="E16" s="20">
        <v>0</v>
      </c>
      <c r="F16" s="20">
        <v>0</v>
      </c>
      <c r="G16" s="22">
        <f>SUM(C16:F16)</f>
        <v>6</v>
      </c>
    </row>
    <row r="17" spans="1:8" ht="12.75">
      <c r="A17" s="14" t="s">
        <v>10</v>
      </c>
      <c r="B17" s="13" t="s">
        <v>5</v>
      </c>
      <c r="C17" s="7">
        <v>3901299</v>
      </c>
      <c r="D17" s="7">
        <v>262500</v>
      </c>
      <c r="E17" s="7">
        <v>457410.71</v>
      </c>
      <c r="F17" s="7">
        <v>126829</v>
      </c>
      <c r="G17" s="7">
        <f>SUM(C17:F17)</f>
        <v>4748038.71</v>
      </c>
      <c r="H17" s="7"/>
    </row>
    <row r="18" spans="1:7" s="18" customFormat="1" ht="12.75">
      <c r="A18" s="16"/>
      <c r="B18" s="17" t="s">
        <v>8</v>
      </c>
      <c r="C18" s="20">
        <v>445</v>
      </c>
      <c r="D18" s="20">
        <v>22</v>
      </c>
      <c r="E18" s="20">
        <v>94</v>
      </c>
      <c r="F18" s="20">
        <v>9</v>
      </c>
      <c r="G18" s="22">
        <f>SUM(C18:F18)</f>
        <v>570</v>
      </c>
    </row>
    <row r="19" spans="1:7" ht="12.75">
      <c r="A19" s="14" t="s">
        <v>44</v>
      </c>
      <c r="B19" s="13" t="s">
        <v>5</v>
      </c>
      <c r="C19" s="7">
        <v>157771</v>
      </c>
      <c r="D19" s="7">
        <v>0</v>
      </c>
      <c r="E19" s="7">
        <v>0</v>
      </c>
      <c r="F19" s="7">
        <v>0</v>
      </c>
      <c r="G19" s="7">
        <f>SUM(C19:F19)</f>
        <v>157771</v>
      </c>
    </row>
    <row r="20" spans="1:7" ht="12.75">
      <c r="A20" s="14"/>
      <c r="B20" s="13" t="s">
        <v>8</v>
      </c>
      <c r="C20" s="8">
        <v>1</v>
      </c>
      <c r="D20" s="8">
        <v>0</v>
      </c>
      <c r="E20" s="8">
        <v>0</v>
      </c>
      <c r="F20" s="8">
        <v>0</v>
      </c>
      <c r="G20" s="8">
        <v>1</v>
      </c>
    </row>
    <row r="21" spans="1:7" ht="12.75">
      <c r="A21" s="14" t="s">
        <v>45</v>
      </c>
      <c r="B21" s="13" t="s">
        <v>5</v>
      </c>
      <c r="C21" s="7">
        <v>57388</v>
      </c>
      <c r="D21" s="7">
        <v>0</v>
      </c>
      <c r="E21" s="7">
        <v>0</v>
      </c>
      <c r="F21" s="7">
        <v>0</v>
      </c>
      <c r="G21" s="7">
        <f>SUM(C21:F21)</f>
        <v>57388</v>
      </c>
    </row>
    <row r="22" spans="1:7" ht="12.75">
      <c r="A22" s="14"/>
      <c r="B22" s="13" t="s">
        <v>8</v>
      </c>
      <c r="C22" s="8">
        <v>8</v>
      </c>
      <c r="D22" s="8">
        <v>0</v>
      </c>
      <c r="E22" s="8">
        <v>0</v>
      </c>
      <c r="F22" s="8">
        <v>0</v>
      </c>
      <c r="G22" s="8">
        <v>8</v>
      </c>
    </row>
    <row r="23" spans="1:7" ht="12.75">
      <c r="A23" s="14" t="s">
        <v>11</v>
      </c>
      <c r="B23" s="13" t="s">
        <v>5</v>
      </c>
      <c r="C23" s="7">
        <v>1343154</v>
      </c>
      <c r="D23" s="7">
        <v>65106</v>
      </c>
      <c r="E23" s="7">
        <v>1193564.37</v>
      </c>
      <c r="F23" s="7">
        <v>191656</v>
      </c>
      <c r="G23" s="7">
        <f>SUM(C23:F23)</f>
        <v>2793480.37</v>
      </c>
    </row>
    <row r="24" spans="1:7" ht="12.75">
      <c r="A24" s="14"/>
      <c r="B24" s="13" t="s">
        <v>8</v>
      </c>
      <c r="C24" s="8">
        <v>334</v>
      </c>
      <c r="D24" s="8">
        <v>10</v>
      </c>
      <c r="E24" s="8">
        <v>373</v>
      </c>
      <c r="F24" s="8">
        <v>21</v>
      </c>
      <c r="G24" s="8">
        <v>738</v>
      </c>
    </row>
    <row r="25" spans="1:7" ht="12.75">
      <c r="A25" s="14" t="s">
        <v>20</v>
      </c>
      <c r="B25" s="13" t="s">
        <v>5</v>
      </c>
      <c r="C25" s="7">
        <v>13665</v>
      </c>
      <c r="D25" s="7">
        <v>15000</v>
      </c>
      <c r="E25" s="7">
        <v>87270.36</v>
      </c>
      <c r="F25" s="7">
        <v>0</v>
      </c>
      <c r="G25" s="7">
        <f>SUM(C25:F25)</f>
        <v>115935.36</v>
      </c>
    </row>
    <row r="26" spans="1:7" ht="12.75">
      <c r="A26" s="14"/>
      <c r="B26" s="13" t="s">
        <v>8</v>
      </c>
      <c r="C26" s="8">
        <v>3</v>
      </c>
      <c r="D26" s="8">
        <v>2</v>
      </c>
      <c r="E26" s="8">
        <v>32</v>
      </c>
      <c r="F26" s="8">
        <v>0</v>
      </c>
      <c r="G26" s="8">
        <v>37</v>
      </c>
    </row>
    <row r="27" spans="1:7" ht="12.75">
      <c r="A27" s="14" t="s">
        <v>46</v>
      </c>
      <c r="B27" s="13" t="s">
        <v>5</v>
      </c>
      <c r="C27" s="7">
        <v>4950</v>
      </c>
      <c r="D27" s="7">
        <v>4380</v>
      </c>
      <c r="E27" s="7">
        <v>0</v>
      </c>
      <c r="F27" s="7">
        <v>0</v>
      </c>
      <c r="G27" s="7">
        <f>SUM(C27:F27)</f>
        <v>9330</v>
      </c>
    </row>
    <row r="28" spans="1:7" ht="12.75">
      <c r="A28" s="14"/>
      <c r="B28" s="13" t="s">
        <v>8</v>
      </c>
      <c r="C28" s="8">
        <v>1</v>
      </c>
      <c r="D28" s="8">
        <v>1</v>
      </c>
      <c r="E28" s="8">
        <v>0</v>
      </c>
      <c r="F28" s="8">
        <v>0</v>
      </c>
      <c r="G28" s="8">
        <v>2</v>
      </c>
    </row>
    <row r="29" spans="1:7" ht="12.75">
      <c r="A29" s="14" t="s">
        <v>21</v>
      </c>
      <c r="B29" s="13" t="s">
        <v>5</v>
      </c>
      <c r="C29" s="7">
        <v>939804</v>
      </c>
      <c r="D29" s="7">
        <v>15000</v>
      </c>
      <c r="E29" s="7">
        <v>2777.6</v>
      </c>
      <c r="F29" s="7">
        <v>0</v>
      </c>
      <c r="G29" s="7">
        <f aca="true" t="shared" si="0" ref="G29:G60">SUM(C29:F29)</f>
        <v>957581.6</v>
      </c>
    </row>
    <row r="30" spans="1:8" ht="12.75">
      <c r="A30" s="6"/>
      <c r="B30" s="13" t="s">
        <v>8</v>
      </c>
      <c r="C30" s="8">
        <v>235</v>
      </c>
      <c r="D30" s="8">
        <v>2</v>
      </c>
      <c r="E30" s="8">
        <v>1</v>
      </c>
      <c r="F30" s="8">
        <v>0</v>
      </c>
      <c r="G30" s="8">
        <f t="shared" si="0"/>
        <v>238</v>
      </c>
      <c r="H30" s="7"/>
    </row>
    <row r="31" spans="1:7" ht="12.75">
      <c r="A31" s="14" t="s">
        <v>22</v>
      </c>
      <c r="B31" s="13" t="s">
        <v>5</v>
      </c>
      <c r="C31" s="7">
        <v>1209647</v>
      </c>
      <c r="D31" s="7">
        <v>83190</v>
      </c>
      <c r="E31" s="7">
        <v>1765596.15</v>
      </c>
      <c r="F31" s="7">
        <v>0</v>
      </c>
      <c r="G31" s="7">
        <f t="shared" si="0"/>
        <v>3058433.15</v>
      </c>
    </row>
    <row r="32" spans="1:7" ht="12.75">
      <c r="A32" s="6"/>
      <c r="B32" s="13" t="s">
        <v>8</v>
      </c>
      <c r="C32" s="8">
        <v>325</v>
      </c>
      <c r="D32" s="8">
        <v>12</v>
      </c>
      <c r="E32" s="8">
        <v>541</v>
      </c>
      <c r="F32" s="8">
        <v>0</v>
      </c>
      <c r="G32" s="8">
        <f t="shared" si="0"/>
        <v>878</v>
      </c>
    </row>
    <row r="33" spans="1:8" ht="12.75">
      <c r="A33" s="14" t="s">
        <v>23</v>
      </c>
      <c r="B33" s="13" t="s">
        <v>5</v>
      </c>
      <c r="C33" s="7">
        <v>205989</v>
      </c>
      <c r="D33" s="7">
        <v>22500</v>
      </c>
      <c r="E33" s="7">
        <v>253791.9</v>
      </c>
      <c r="F33" s="7">
        <v>0</v>
      </c>
      <c r="G33" s="7">
        <f t="shared" si="0"/>
        <v>482280.9</v>
      </c>
      <c r="H33" s="7"/>
    </row>
    <row r="34" spans="1:7" ht="12.75">
      <c r="A34" s="14"/>
      <c r="B34" s="13" t="s">
        <v>8</v>
      </c>
      <c r="C34" s="8">
        <v>59</v>
      </c>
      <c r="D34" s="8">
        <v>3</v>
      </c>
      <c r="E34" s="8">
        <v>85</v>
      </c>
      <c r="F34" s="8">
        <v>0</v>
      </c>
      <c r="G34" s="8">
        <f t="shared" si="0"/>
        <v>147</v>
      </c>
    </row>
    <row r="35" spans="1:7" ht="12.75">
      <c r="A35" s="14" t="s">
        <v>47</v>
      </c>
      <c r="B35" s="13" t="s">
        <v>5</v>
      </c>
      <c r="C35" s="7">
        <v>24474</v>
      </c>
      <c r="D35" s="7">
        <v>7500</v>
      </c>
      <c r="E35" s="7">
        <v>0</v>
      </c>
      <c r="F35" s="7">
        <v>0</v>
      </c>
      <c r="G35" s="7">
        <f t="shared" si="0"/>
        <v>31974</v>
      </c>
    </row>
    <row r="36" spans="1:7" ht="12.75">
      <c r="A36" s="14"/>
      <c r="B36" s="13" t="s">
        <v>8</v>
      </c>
      <c r="C36" s="8">
        <v>5</v>
      </c>
      <c r="D36" s="8">
        <v>1</v>
      </c>
      <c r="E36" s="8">
        <v>0</v>
      </c>
      <c r="F36" s="8">
        <v>0</v>
      </c>
      <c r="G36" s="8">
        <f t="shared" si="0"/>
        <v>6</v>
      </c>
    </row>
    <row r="37" spans="1:7" ht="12.75">
      <c r="A37" s="14" t="s">
        <v>24</v>
      </c>
      <c r="B37" s="13" t="s">
        <v>5</v>
      </c>
      <c r="C37" s="7">
        <v>10050</v>
      </c>
      <c r="D37" s="7">
        <v>0</v>
      </c>
      <c r="E37" s="7">
        <v>62414.08</v>
      </c>
      <c r="F37" s="7">
        <v>0</v>
      </c>
      <c r="G37" s="7">
        <f t="shared" si="0"/>
        <v>72464.08</v>
      </c>
    </row>
    <row r="38" spans="1:7" ht="12.75">
      <c r="A38" s="14"/>
      <c r="B38" s="13" t="s">
        <v>8</v>
      </c>
      <c r="C38" s="8">
        <v>2</v>
      </c>
      <c r="D38" s="8">
        <v>0</v>
      </c>
      <c r="E38" s="8">
        <v>24</v>
      </c>
      <c r="F38" s="8">
        <v>0</v>
      </c>
      <c r="G38" s="8">
        <f t="shared" si="0"/>
        <v>26</v>
      </c>
    </row>
    <row r="39" spans="1:7" ht="12.75">
      <c r="A39" s="14" t="s">
        <v>25</v>
      </c>
      <c r="B39" s="13" t="s">
        <v>5</v>
      </c>
      <c r="C39" s="7">
        <v>10564777</v>
      </c>
      <c r="D39" s="7">
        <v>2557460</v>
      </c>
      <c r="E39" s="7">
        <v>12376.2</v>
      </c>
      <c r="F39" s="7">
        <v>0</v>
      </c>
      <c r="G39" s="7">
        <f t="shared" si="0"/>
        <v>13134613.2</v>
      </c>
    </row>
    <row r="40" spans="1:7" ht="12.75">
      <c r="A40" s="14"/>
      <c r="B40" s="13" t="s">
        <v>8</v>
      </c>
      <c r="C40" s="8">
        <v>1554</v>
      </c>
      <c r="D40" s="8">
        <v>216</v>
      </c>
      <c r="E40" s="8">
        <v>2</v>
      </c>
      <c r="F40" s="8">
        <v>0</v>
      </c>
      <c r="G40" s="8">
        <f t="shared" si="0"/>
        <v>1772</v>
      </c>
    </row>
    <row r="41" spans="1:7" ht="12.75">
      <c r="A41" s="14" t="s">
        <v>26</v>
      </c>
      <c r="B41" s="13" t="s">
        <v>5</v>
      </c>
      <c r="C41" s="7">
        <v>108664</v>
      </c>
      <c r="D41" s="7">
        <v>33150</v>
      </c>
      <c r="E41" s="7">
        <v>238061.32</v>
      </c>
      <c r="F41" s="7">
        <v>0</v>
      </c>
      <c r="G41" s="7">
        <f t="shared" si="0"/>
        <v>379875.32</v>
      </c>
    </row>
    <row r="42" spans="1:7" ht="12.75">
      <c r="A42" s="14"/>
      <c r="B42" s="13" t="s">
        <v>8</v>
      </c>
      <c r="C42" s="8">
        <v>23</v>
      </c>
      <c r="D42" s="8">
        <v>5</v>
      </c>
      <c r="E42" s="8">
        <v>41</v>
      </c>
      <c r="F42" s="8">
        <v>0</v>
      </c>
      <c r="G42" s="8">
        <f t="shared" si="0"/>
        <v>69</v>
      </c>
    </row>
    <row r="43" spans="1:7" ht="12.75">
      <c r="A43" s="14" t="s">
        <v>48</v>
      </c>
      <c r="B43" s="13" t="s">
        <v>5</v>
      </c>
      <c r="C43" s="7">
        <v>1305006</v>
      </c>
      <c r="D43" s="7">
        <v>30000</v>
      </c>
      <c r="E43" s="7">
        <v>0</v>
      </c>
      <c r="F43" s="7">
        <v>0</v>
      </c>
      <c r="G43" s="7">
        <f t="shared" si="0"/>
        <v>1335006</v>
      </c>
    </row>
    <row r="44" spans="1:7" ht="12.75">
      <c r="A44" s="14"/>
      <c r="B44" s="13" t="s">
        <v>8</v>
      </c>
      <c r="C44" s="8">
        <v>161</v>
      </c>
      <c r="D44" s="8">
        <v>2</v>
      </c>
      <c r="E44" s="8">
        <v>0</v>
      </c>
      <c r="F44" s="8">
        <v>0</v>
      </c>
      <c r="G44" s="8">
        <f t="shared" si="0"/>
        <v>163</v>
      </c>
    </row>
    <row r="45" spans="1:7" ht="12.75">
      <c r="A45" s="14" t="s">
        <v>49</v>
      </c>
      <c r="B45" s="13" t="s">
        <v>5</v>
      </c>
      <c r="C45" s="7">
        <v>4650</v>
      </c>
      <c r="D45" s="7">
        <v>0</v>
      </c>
      <c r="E45" s="7">
        <v>0</v>
      </c>
      <c r="F45" s="7">
        <v>0</v>
      </c>
      <c r="G45" s="7">
        <f t="shared" si="0"/>
        <v>4650</v>
      </c>
    </row>
    <row r="46" spans="1:7" ht="12.75">
      <c r="A46" s="14"/>
      <c r="B46" s="13" t="s">
        <v>8</v>
      </c>
      <c r="C46" s="8">
        <v>1</v>
      </c>
      <c r="D46" s="8">
        <v>0</v>
      </c>
      <c r="E46" s="8">
        <v>0</v>
      </c>
      <c r="F46" s="8">
        <v>0</v>
      </c>
      <c r="G46" s="8">
        <f t="shared" si="0"/>
        <v>1</v>
      </c>
    </row>
    <row r="47" spans="1:9" ht="12.75">
      <c r="A47" s="14" t="s">
        <v>50</v>
      </c>
      <c r="B47" s="13" t="s">
        <v>5</v>
      </c>
      <c r="C47" s="7">
        <v>46710</v>
      </c>
      <c r="D47" s="7">
        <v>0</v>
      </c>
      <c r="E47" s="7">
        <v>0</v>
      </c>
      <c r="F47" s="7">
        <v>0</v>
      </c>
      <c r="G47" s="7">
        <f t="shared" si="0"/>
        <v>46710</v>
      </c>
      <c r="I47" s="7"/>
    </row>
    <row r="48" spans="1:7" ht="12.75">
      <c r="A48" s="14"/>
      <c r="B48" s="13" t="s">
        <v>8</v>
      </c>
      <c r="C48" s="8">
        <v>7</v>
      </c>
      <c r="D48" s="8">
        <v>0</v>
      </c>
      <c r="E48" s="8">
        <v>0</v>
      </c>
      <c r="F48" s="8">
        <v>0</v>
      </c>
      <c r="G48" s="8">
        <f t="shared" si="0"/>
        <v>7</v>
      </c>
    </row>
    <row r="49" spans="1:7" ht="12.75">
      <c r="A49" s="14" t="s">
        <v>12</v>
      </c>
      <c r="B49" s="13" t="s">
        <v>5</v>
      </c>
      <c r="C49" s="7">
        <v>103454</v>
      </c>
      <c r="D49" s="7">
        <v>7500</v>
      </c>
      <c r="E49" s="7">
        <v>246011.93</v>
      </c>
      <c r="F49" s="7">
        <v>14100</v>
      </c>
      <c r="G49" s="7">
        <f t="shared" si="0"/>
        <v>371065.93</v>
      </c>
    </row>
    <row r="50" spans="1:7" ht="12.75">
      <c r="A50" s="14"/>
      <c r="B50" s="13" t="s">
        <v>8</v>
      </c>
      <c r="C50" s="8">
        <v>19</v>
      </c>
      <c r="D50" s="8">
        <v>1</v>
      </c>
      <c r="E50" s="8">
        <v>61</v>
      </c>
      <c r="F50" s="8">
        <v>1</v>
      </c>
      <c r="G50" s="8">
        <f t="shared" si="0"/>
        <v>82</v>
      </c>
    </row>
    <row r="51" spans="1:7" ht="12.75">
      <c r="A51" s="14" t="s">
        <v>51</v>
      </c>
      <c r="B51" s="13" t="s">
        <v>5</v>
      </c>
      <c r="C51" s="7">
        <v>4470</v>
      </c>
      <c r="D51" s="7">
        <v>0</v>
      </c>
      <c r="E51" s="7">
        <v>0</v>
      </c>
      <c r="F51" s="7">
        <v>0</v>
      </c>
      <c r="G51" s="7">
        <f t="shared" si="0"/>
        <v>4470</v>
      </c>
    </row>
    <row r="52" spans="1:7" ht="12.75">
      <c r="A52" s="14"/>
      <c r="B52" s="13" t="s">
        <v>8</v>
      </c>
      <c r="C52" s="8">
        <v>2</v>
      </c>
      <c r="D52" s="8">
        <v>0</v>
      </c>
      <c r="E52" s="8">
        <v>0</v>
      </c>
      <c r="F52" s="8">
        <v>0</v>
      </c>
      <c r="G52" s="8">
        <f t="shared" si="0"/>
        <v>2</v>
      </c>
    </row>
    <row r="53" spans="1:7" ht="12.75">
      <c r="A53" s="14" t="s">
        <v>27</v>
      </c>
      <c r="B53" s="13" t="s">
        <v>5</v>
      </c>
      <c r="C53" s="7">
        <v>913350</v>
      </c>
      <c r="D53" s="7">
        <v>37500</v>
      </c>
      <c r="E53" s="7">
        <v>349354.06</v>
      </c>
      <c r="F53" s="7">
        <v>0</v>
      </c>
      <c r="G53" s="7">
        <f t="shared" si="0"/>
        <v>1300204.06</v>
      </c>
    </row>
    <row r="54" spans="1:7" ht="12.75">
      <c r="A54" s="14"/>
      <c r="B54" s="13" t="s">
        <v>8</v>
      </c>
      <c r="C54" s="8">
        <v>128</v>
      </c>
      <c r="D54" s="8">
        <v>3</v>
      </c>
      <c r="E54" s="8">
        <v>88</v>
      </c>
      <c r="F54" s="8">
        <v>0</v>
      </c>
      <c r="G54" s="8">
        <f t="shared" si="0"/>
        <v>219</v>
      </c>
    </row>
    <row r="55" spans="1:7" ht="12.75">
      <c r="A55" s="14" t="s">
        <v>52</v>
      </c>
      <c r="B55" s="13" t="s">
        <v>5</v>
      </c>
      <c r="C55" s="7">
        <v>51922</v>
      </c>
      <c r="D55" s="7">
        <v>0</v>
      </c>
      <c r="E55" s="7">
        <v>0</v>
      </c>
      <c r="F55" s="7">
        <v>0</v>
      </c>
      <c r="G55" s="7">
        <f t="shared" si="0"/>
        <v>51922</v>
      </c>
    </row>
    <row r="56" spans="1:7" ht="12.75">
      <c r="A56" s="14"/>
      <c r="B56" s="13" t="s">
        <v>8</v>
      </c>
      <c r="C56" s="8">
        <v>6</v>
      </c>
      <c r="D56" s="8">
        <v>0</v>
      </c>
      <c r="E56" s="8">
        <v>0</v>
      </c>
      <c r="F56" s="8">
        <v>0</v>
      </c>
      <c r="G56" s="8">
        <f t="shared" si="0"/>
        <v>6</v>
      </c>
    </row>
    <row r="57" spans="1:7" ht="12.75">
      <c r="A57" s="14" t="s">
        <v>53</v>
      </c>
      <c r="B57" s="13" t="s">
        <v>5</v>
      </c>
      <c r="C57" s="7">
        <v>5850</v>
      </c>
      <c r="D57" s="7">
        <v>0</v>
      </c>
      <c r="E57" s="7">
        <v>0</v>
      </c>
      <c r="F57" s="7">
        <v>0</v>
      </c>
      <c r="G57" s="7">
        <f t="shared" si="0"/>
        <v>5850</v>
      </c>
    </row>
    <row r="58" spans="1:7" ht="12.75">
      <c r="A58" s="14"/>
      <c r="B58" s="13" t="s">
        <v>8</v>
      </c>
      <c r="C58" s="8">
        <v>1</v>
      </c>
      <c r="D58" s="8">
        <v>0</v>
      </c>
      <c r="E58" s="8">
        <v>0</v>
      </c>
      <c r="F58" s="8">
        <v>0</v>
      </c>
      <c r="G58" s="8">
        <f t="shared" si="0"/>
        <v>1</v>
      </c>
    </row>
    <row r="59" spans="1:7" ht="12.75">
      <c r="A59" s="14" t="s">
        <v>54</v>
      </c>
      <c r="B59" s="13" t="s">
        <v>5</v>
      </c>
      <c r="C59" s="7">
        <v>3536472</v>
      </c>
      <c r="D59" s="7">
        <v>555567</v>
      </c>
      <c r="E59" s="7">
        <v>0</v>
      </c>
      <c r="F59" s="7">
        <v>0</v>
      </c>
      <c r="G59" s="7">
        <f t="shared" si="0"/>
        <v>4092039</v>
      </c>
    </row>
    <row r="60" spans="1:7" ht="12.75">
      <c r="A60" s="14"/>
      <c r="B60" s="13" t="s">
        <v>8</v>
      </c>
      <c r="C60" s="8">
        <v>472</v>
      </c>
      <c r="D60" s="8">
        <v>52</v>
      </c>
      <c r="E60" s="8">
        <v>0</v>
      </c>
      <c r="F60" s="8">
        <v>0</v>
      </c>
      <c r="G60" s="8">
        <f t="shared" si="0"/>
        <v>524</v>
      </c>
    </row>
    <row r="61" spans="1:7" ht="12.75">
      <c r="A61" s="14" t="s">
        <v>28</v>
      </c>
      <c r="B61" s="13" t="s">
        <v>5</v>
      </c>
      <c r="C61" s="7">
        <v>296852</v>
      </c>
      <c r="D61" s="7">
        <v>0</v>
      </c>
      <c r="E61" s="7">
        <v>19974.76</v>
      </c>
      <c r="F61" s="7">
        <v>0</v>
      </c>
      <c r="G61" s="7">
        <f aca="true" t="shared" si="1" ref="G61:G77">SUM(C61:F61)</f>
        <v>316826.76</v>
      </c>
    </row>
    <row r="62" spans="1:7" ht="12.75">
      <c r="A62" s="14"/>
      <c r="B62" s="13" t="s">
        <v>8</v>
      </c>
      <c r="C62" s="8">
        <v>45</v>
      </c>
      <c r="D62" s="8">
        <v>0</v>
      </c>
      <c r="E62" s="8">
        <v>8</v>
      </c>
      <c r="F62" s="8">
        <v>0</v>
      </c>
      <c r="G62" s="8">
        <f t="shared" si="1"/>
        <v>53</v>
      </c>
    </row>
    <row r="63" spans="1:7" ht="12.75">
      <c r="A63" s="14" t="s">
        <v>29</v>
      </c>
      <c r="B63" s="13" t="s">
        <v>5</v>
      </c>
      <c r="C63" s="7">
        <v>2595271</v>
      </c>
      <c r="D63" s="7">
        <v>221691</v>
      </c>
      <c r="E63" s="7">
        <v>676084.55</v>
      </c>
      <c r="F63" s="7">
        <v>0</v>
      </c>
      <c r="G63" s="7">
        <f t="shared" si="1"/>
        <v>3493046.55</v>
      </c>
    </row>
    <row r="64" spans="1:7" ht="12.75">
      <c r="A64" s="14"/>
      <c r="B64" s="13" t="s">
        <v>8</v>
      </c>
      <c r="C64" s="8">
        <v>455</v>
      </c>
      <c r="D64" s="8">
        <v>30</v>
      </c>
      <c r="E64" s="8">
        <v>190</v>
      </c>
      <c r="F64" s="8">
        <v>0</v>
      </c>
      <c r="G64" s="8">
        <f t="shared" si="1"/>
        <v>675</v>
      </c>
    </row>
    <row r="65" spans="1:7" ht="12.75">
      <c r="A65" s="14" t="s">
        <v>55</v>
      </c>
      <c r="B65" s="13" t="s">
        <v>5</v>
      </c>
      <c r="C65" s="7">
        <v>1669163</v>
      </c>
      <c r="D65" s="7">
        <v>145450</v>
      </c>
      <c r="E65" s="7">
        <v>79376.42</v>
      </c>
      <c r="F65" s="7">
        <v>108720</v>
      </c>
      <c r="G65" s="7">
        <f t="shared" si="1"/>
        <v>2002709.42</v>
      </c>
    </row>
    <row r="66" spans="1:7" ht="12.75">
      <c r="A66" s="14"/>
      <c r="B66" s="13" t="s">
        <v>8</v>
      </c>
      <c r="C66" s="8">
        <v>258</v>
      </c>
      <c r="D66" s="8">
        <v>18</v>
      </c>
      <c r="E66" s="8">
        <v>21</v>
      </c>
      <c r="F66" s="8">
        <v>9</v>
      </c>
      <c r="G66" s="8">
        <f t="shared" si="1"/>
        <v>306</v>
      </c>
    </row>
    <row r="67" spans="1:7" ht="12.75">
      <c r="A67" s="14" t="s">
        <v>56</v>
      </c>
      <c r="B67" s="13" t="s">
        <v>5</v>
      </c>
      <c r="C67" s="7">
        <v>12000</v>
      </c>
      <c r="D67" s="7">
        <v>25350</v>
      </c>
      <c r="E67" s="7">
        <v>0</v>
      </c>
      <c r="F67" s="7">
        <v>0</v>
      </c>
      <c r="G67" s="7">
        <f t="shared" si="1"/>
        <v>37350</v>
      </c>
    </row>
    <row r="68" spans="1:7" ht="12.75">
      <c r="A68" s="14"/>
      <c r="B68" s="13" t="s">
        <v>8</v>
      </c>
      <c r="C68" s="8">
        <v>1</v>
      </c>
      <c r="D68" s="8">
        <v>3</v>
      </c>
      <c r="E68" s="8">
        <v>0</v>
      </c>
      <c r="F68" s="8">
        <v>0</v>
      </c>
      <c r="G68" s="8">
        <f t="shared" si="1"/>
        <v>4</v>
      </c>
    </row>
    <row r="69" spans="1:7" ht="12.75">
      <c r="A69" s="14" t="s">
        <v>30</v>
      </c>
      <c r="B69" s="13" t="s">
        <v>5</v>
      </c>
      <c r="C69" s="7">
        <v>3843542</v>
      </c>
      <c r="D69" s="7">
        <v>280460</v>
      </c>
      <c r="E69" s="7">
        <v>446861.23</v>
      </c>
      <c r="F69" s="7">
        <v>0</v>
      </c>
      <c r="G69" s="7">
        <f t="shared" si="1"/>
        <v>4570863.23</v>
      </c>
    </row>
    <row r="70" spans="1:7" ht="12.75">
      <c r="A70" s="14"/>
      <c r="B70" s="13" t="s">
        <v>8</v>
      </c>
      <c r="C70" s="8">
        <v>720</v>
      </c>
      <c r="D70" s="8">
        <v>38</v>
      </c>
      <c r="E70" s="8">
        <v>91</v>
      </c>
      <c r="F70" s="8">
        <v>0</v>
      </c>
      <c r="G70" s="8">
        <f t="shared" si="1"/>
        <v>849</v>
      </c>
    </row>
    <row r="71" spans="1:7" ht="12.75">
      <c r="A71" s="14" t="s">
        <v>31</v>
      </c>
      <c r="B71" s="13" t="s">
        <v>5</v>
      </c>
      <c r="C71" s="7">
        <v>5408168</v>
      </c>
      <c r="D71" s="7">
        <v>553602</v>
      </c>
      <c r="E71" s="7">
        <v>114693.57</v>
      </c>
      <c r="F71" s="7">
        <v>0</v>
      </c>
      <c r="G71" s="7">
        <f t="shared" si="1"/>
        <v>6076463.57</v>
      </c>
    </row>
    <row r="72" spans="1:7" ht="12.75">
      <c r="A72" s="14"/>
      <c r="B72" s="13" t="s">
        <v>8</v>
      </c>
      <c r="C72" s="8">
        <v>720</v>
      </c>
      <c r="D72" s="8">
        <v>48</v>
      </c>
      <c r="E72" s="8">
        <v>34</v>
      </c>
      <c r="F72" s="8">
        <v>0</v>
      </c>
      <c r="G72" s="8">
        <f t="shared" si="1"/>
        <v>802</v>
      </c>
    </row>
    <row r="73" spans="1:9" ht="12.75">
      <c r="A73" s="14" t="s">
        <v>57</v>
      </c>
      <c r="B73" s="13" t="s">
        <v>5</v>
      </c>
      <c r="C73" s="7">
        <v>337558</v>
      </c>
      <c r="D73" s="7">
        <v>15000</v>
      </c>
      <c r="E73" s="7">
        <v>0</v>
      </c>
      <c r="F73" s="7">
        <v>0</v>
      </c>
      <c r="G73" s="7">
        <f t="shared" si="1"/>
        <v>352558</v>
      </c>
      <c r="I73" s="7"/>
    </row>
    <row r="74" spans="1:7" ht="12.75">
      <c r="A74" s="14"/>
      <c r="B74" s="13" t="s">
        <v>8</v>
      </c>
      <c r="C74" s="8">
        <v>29</v>
      </c>
      <c r="D74" s="8">
        <v>2</v>
      </c>
      <c r="E74" s="8">
        <v>0</v>
      </c>
      <c r="F74" s="8">
        <v>0</v>
      </c>
      <c r="G74" s="8">
        <f t="shared" si="1"/>
        <v>31</v>
      </c>
    </row>
    <row r="75" spans="1:7" ht="12.75">
      <c r="A75" s="14" t="s">
        <v>13</v>
      </c>
      <c r="B75" s="13" t="s">
        <v>5</v>
      </c>
      <c r="C75" s="7">
        <v>782839</v>
      </c>
      <c r="D75" s="7">
        <v>75739</v>
      </c>
      <c r="E75" s="7">
        <v>152394.11</v>
      </c>
      <c r="F75" s="7">
        <v>148350</v>
      </c>
      <c r="G75" s="7">
        <f t="shared" si="1"/>
        <v>1159322.1099999999</v>
      </c>
    </row>
    <row r="76" spans="1:7" ht="12.75">
      <c r="A76" s="14"/>
      <c r="B76" s="13" t="s">
        <v>8</v>
      </c>
      <c r="C76" s="8">
        <v>124</v>
      </c>
      <c r="D76" s="8">
        <v>10</v>
      </c>
      <c r="E76" s="8">
        <v>33</v>
      </c>
      <c r="F76" s="8">
        <v>12</v>
      </c>
      <c r="G76" s="8">
        <f t="shared" si="1"/>
        <v>179</v>
      </c>
    </row>
    <row r="77" spans="1:7" ht="12.75">
      <c r="A77" s="14" t="s">
        <v>32</v>
      </c>
      <c r="B77" s="13" t="s">
        <v>5</v>
      </c>
      <c r="C77" s="7">
        <v>84432</v>
      </c>
      <c r="D77" s="7">
        <v>15000</v>
      </c>
      <c r="E77" s="7">
        <v>56637.24</v>
      </c>
      <c r="F77" s="7">
        <v>0</v>
      </c>
      <c r="G77" s="7">
        <f t="shared" si="1"/>
        <v>156069.24</v>
      </c>
    </row>
    <row r="78" spans="1:7" ht="12.75">
      <c r="A78" s="14"/>
      <c r="B78" s="13" t="s">
        <v>8</v>
      </c>
      <c r="C78" s="8">
        <v>11</v>
      </c>
      <c r="D78" s="8">
        <v>1</v>
      </c>
      <c r="E78" s="8">
        <v>22</v>
      </c>
      <c r="F78" s="8">
        <v>0</v>
      </c>
      <c r="G78" s="8">
        <v>34</v>
      </c>
    </row>
    <row r="79" spans="1:7" ht="12.75">
      <c r="A79" s="14" t="s">
        <v>58</v>
      </c>
      <c r="B79" s="13" t="s">
        <v>5</v>
      </c>
      <c r="C79" s="7">
        <v>849414</v>
      </c>
      <c r="D79" s="7">
        <v>60000</v>
      </c>
      <c r="E79" s="7">
        <v>0</v>
      </c>
      <c r="F79" s="7">
        <v>0</v>
      </c>
      <c r="G79" s="7">
        <f>SUM(C79:F79)</f>
        <v>909414</v>
      </c>
    </row>
    <row r="80" spans="1:7" ht="12.75">
      <c r="A80" s="14"/>
      <c r="B80" s="13" t="s">
        <v>8</v>
      </c>
      <c r="C80" s="8">
        <v>74</v>
      </c>
      <c r="D80" s="8">
        <v>6</v>
      </c>
      <c r="E80" s="8">
        <v>0</v>
      </c>
      <c r="F80" s="8">
        <v>0</v>
      </c>
      <c r="G80" s="8">
        <v>80</v>
      </c>
    </row>
    <row r="81" spans="1:7" ht="12.75">
      <c r="A81" s="14" t="s">
        <v>59</v>
      </c>
      <c r="B81" s="13" t="s">
        <v>5</v>
      </c>
      <c r="C81" s="7">
        <v>174219</v>
      </c>
      <c r="D81" s="7">
        <v>15000</v>
      </c>
      <c r="E81" s="7">
        <v>79587.71</v>
      </c>
      <c r="F81" s="7">
        <v>0</v>
      </c>
      <c r="G81" s="7">
        <f>SUM(C81:F81)</f>
        <v>268806.71</v>
      </c>
    </row>
    <row r="82" spans="1:7" ht="12.75">
      <c r="A82" s="14"/>
      <c r="B82" s="13" t="s">
        <v>8</v>
      </c>
      <c r="C82" s="8">
        <v>27</v>
      </c>
      <c r="D82" s="8">
        <v>1</v>
      </c>
      <c r="E82" s="8">
        <v>22</v>
      </c>
      <c r="F82" s="8">
        <v>0</v>
      </c>
      <c r="G82" s="8">
        <v>50</v>
      </c>
    </row>
    <row r="83" spans="1:7" ht="12.75">
      <c r="A83" s="14" t="s">
        <v>14</v>
      </c>
      <c r="B83" s="13" t="s">
        <v>5</v>
      </c>
      <c r="C83" s="7">
        <v>6923338</v>
      </c>
      <c r="D83" s="7">
        <v>537570</v>
      </c>
      <c r="E83" s="7">
        <v>161162.14</v>
      </c>
      <c r="F83" s="7">
        <v>413166</v>
      </c>
      <c r="G83" s="7">
        <f>SUM(C83:F83)</f>
        <v>8035236.14</v>
      </c>
    </row>
    <row r="84" spans="1:7" ht="14.25" customHeight="1">
      <c r="A84" s="14"/>
      <c r="B84" s="13" t="s">
        <v>8</v>
      </c>
      <c r="C84" s="8">
        <v>645</v>
      </c>
      <c r="D84" s="8">
        <v>41</v>
      </c>
      <c r="E84" s="8">
        <v>35</v>
      </c>
      <c r="F84" s="8">
        <v>20</v>
      </c>
      <c r="G84" s="8">
        <v>741</v>
      </c>
    </row>
    <row r="85" spans="1:7" ht="12.75">
      <c r="A85" s="14" t="s">
        <v>33</v>
      </c>
      <c r="B85" s="13" t="s">
        <v>5</v>
      </c>
      <c r="C85" s="7">
        <v>184889</v>
      </c>
      <c r="D85" s="7">
        <v>26950</v>
      </c>
      <c r="E85" s="7">
        <v>344534.14</v>
      </c>
      <c r="F85" s="7">
        <v>0</v>
      </c>
      <c r="G85" s="7">
        <f>SUM(C85:F85)</f>
        <v>556373.14</v>
      </c>
    </row>
    <row r="86" spans="1:7" ht="12.75">
      <c r="A86" s="6"/>
      <c r="B86" s="13" t="s">
        <v>8</v>
      </c>
      <c r="C86" s="8">
        <v>20</v>
      </c>
      <c r="D86" s="8">
        <v>2</v>
      </c>
      <c r="E86" s="8">
        <v>43</v>
      </c>
      <c r="F86" s="8">
        <v>0</v>
      </c>
      <c r="G86" s="8">
        <v>65</v>
      </c>
    </row>
    <row r="87" spans="1:7" ht="12.75">
      <c r="A87" s="14" t="s">
        <v>35</v>
      </c>
      <c r="B87" s="13" t="s">
        <v>5</v>
      </c>
      <c r="C87" s="7">
        <v>167278</v>
      </c>
      <c r="D87" s="7">
        <v>7500</v>
      </c>
      <c r="E87" s="7">
        <v>119127.38</v>
      </c>
      <c r="F87" s="7">
        <v>0</v>
      </c>
      <c r="G87" s="7">
        <f>SUM(C87:F87)</f>
        <v>293905.38</v>
      </c>
    </row>
    <row r="88" spans="1:7" ht="12.75" customHeight="1">
      <c r="A88" s="14"/>
      <c r="B88" s="13" t="s">
        <v>8</v>
      </c>
      <c r="C88" s="8">
        <v>35</v>
      </c>
      <c r="D88" s="8">
        <v>2</v>
      </c>
      <c r="E88" s="8">
        <v>43</v>
      </c>
      <c r="F88" s="8">
        <v>0</v>
      </c>
      <c r="G88" s="8">
        <f>SUM(C88:F88)</f>
        <v>80</v>
      </c>
    </row>
    <row r="89" spans="1:7" ht="12.75">
      <c r="A89" s="14" t="s">
        <v>42</v>
      </c>
      <c r="B89" s="13" t="s">
        <v>5</v>
      </c>
      <c r="C89" s="7">
        <v>4260</v>
      </c>
      <c r="D89" s="7">
        <v>0</v>
      </c>
      <c r="E89" s="7">
        <v>0</v>
      </c>
      <c r="F89" s="7">
        <v>0</v>
      </c>
      <c r="G89" s="7">
        <f>SUM(C89:F89)</f>
        <v>4260</v>
      </c>
    </row>
    <row r="90" spans="1:7" ht="12.75">
      <c r="A90" s="14"/>
      <c r="B90" s="13" t="s">
        <v>8</v>
      </c>
      <c r="C90" s="8">
        <v>1</v>
      </c>
      <c r="D90" s="8">
        <v>0</v>
      </c>
      <c r="E90" s="8">
        <v>0</v>
      </c>
      <c r="F90" s="8">
        <v>0</v>
      </c>
      <c r="G90" s="8">
        <v>1</v>
      </c>
    </row>
    <row r="91" spans="1:7" ht="12.75">
      <c r="A91" s="14" t="s">
        <v>34</v>
      </c>
      <c r="B91" s="13" t="s">
        <v>5</v>
      </c>
      <c r="C91" s="7">
        <v>23340</v>
      </c>
      <c r="D91" s="7">
        <v>0</v>
      </c>
      <c r="E91" s="7">
        <v>2426.92</v>
      </c>
      <c r="F91" s="7">
        <v>0</v>
      </c>
      <c r="G91" s="7">
        <f>SUM(C91:F91)</f>
        <v>25766.92</v>
      </c>
    </row>
    <row r="92" spans="1:7" ht="12.75">
      <c r="A92" s="14"/>
      <c r="B92" s="13" t="s">
        <v>8</v>
      </c>
      <c r="C92" s="8">
        <v>7</v>
      </c>
      <c r="D92" s="8">
        <v>0</v>
      </c>
      <c r="E92" s="8">
        <v>1</v>
      </c>
      <c r="F92" s="8">
        <v>0</v>
      </c>
      <c r="G92" s="8">
        <v>8</v>
      </c>
    </row>
    <row r="93" spans="1:7" ht="17.25" customHeight="1">
      <c r="A93" s="14" t="s">
        <v>15</v>
      </c>
      <c r="B93" s="13" t="s">
        <v>5</v>
      </c>
      <c r="C93" s="7">
        <v>671422</v>
      </c>
      <c r="D93" s="7">
        <v>15000</v>
      </c>
      <c r="E93" s="7">
        <v>161295.82</v>
      </c>
      <c r="F93" s="7">
        <v>175101</v>
      </c>
      <c r="G93" s="7">
        <f>SUM(C93:F93)</f>
        <v>1022818.8200000001</v>
      </c>
    </row>
    <row r="94" spans="1:7" ht="13.5" customHeight="1">
      <c r="A94" s="14"/>
      <c r="B94" s="13" t="s">
        <v>8</v>
      </c>
      <c r="C94" s="8">
        <v>84</v>
      </c>
      <c r="D94" s="8">
        <v>2</v>
      </c>
      <c r="E94" s="8">
        <v>34</v>
      </c>
      <c r="F94" s="8">
        <v>10</v>
      </c>
      <c r="G94" s="8">
        <v>130</v>
      </c>
    </row>
    <row r="95" spans="1:7" ht="12.75">
      <c r="A95" s="14" t="s">
        <v>36</v>
      </c>
      <c r="B95" s="13" t="s">
        <v>5</v>
      </c>
      <c r="C95" s="7">
        <v>1718124</v>
      </c>
      <c r="D95" s="7">
        <v>175440</v>
      </c>
      <c r="E95" s="7">
        <v>98305.7</v>
      </c>
      <c r="F95" s="7">
        <v>0</v>
      </c>
      <c r="G95" s="7">
        <f>SUM(C95:F95)</f>
        <v>1991869.7</v>
      </c>
    </row>
    <row r="96" spans="1:7" ht="12.75">
      <c r="A96" s="14"/>
      <c r="B96" s="13" t="s">
        <v>8</v>
      </c>
      <c r="C96" s="8">
        <v>201</v>
      </c>
      <c r="D96" s="8">
        <v>13</v>
      </c>
      <c r="E96" s="8">
        <v>36</v>
      </c>
      <c r="F96" s="8">
        <v>0</v>
      </c>
      <c r="G96" s="8">
        <v>250</v>
      </c>
    </row>
    <row r="97" spans="1:7" ht="12.75">
      <c r="A97" s="14" t="s">
        <v>16</v>
      </c>
      <c r="B97" s="13" t="s">
        <v>5</v>
      </c>
      <c r="C97" s="7">
        <v>347119</v>
      </c>
      <c r="D97" s="7">
        <v>22500</v>
      </c>
      <c r="E97" s="7">
        <v>68490.96</v>
      </c>
      <c r="F97" s="7">
        <v>12420</v>
      </c>
      <c r="G97" s="7">
        <f>SUM(C97:F97)</f>
        <v>450529.96</v>
      </c>
    </row>
    <row r="98" spans="1:7" ht="12.75">
      <c r="A98" s="14"/>
      <c r="B98" s="13" t="s">
        <v>8</v>
      </c>
      <c r="C98" s="8">
        <v>53</v>
      </c>
      <c r="D98" s="8">
        <v>3</v>
      </c>
      <c r="E98" s="8">
        <v>26</v>
      </c>
      <c r="F98" s="8">
        <v>1</v>
      </c>
      <c r="G98" s="8">
        <v>82</v>
      </c>
    </row>
    <row r="99" spans="1:7" ht="12.75">
      <c r="A99" s="14" t="s">
        <v>37</v>
      </c>
      <c r="B99" s="13" t="s">
        <v>5</v>
      </c>
      <c r="C99" s="7">
        <v>134280</v>
      </c>
      <c r="D99" s="7">
        <v>7410</v>
      </c>
      <c r="E99" s="7">
        <v>171352.56</v>
      </c>
      <c r="F99" s="7">
        <v>0</v>
      </c>
      <c r="G99" s="7">
        <f>SUM(C99:F99)</f>
        <v>313042.56</v>
      </c>
    </row>
    <row r="100" spans="1:7" ht="15.75" customHeight="1">
      <c r="A100" s="14"/>
      <c r="B100" s="13" t="s">
        <v>8</v>
      </c>
      <c r="C100" s="8">
        <v>27</v>
      </c>
      <c r="D100" s="8">
        <v>1</v>
      </c>
      <c r="E100" s="8">
        <v>34</v>
      </c>
      <c r="F100" s="8">
        <v>0</v>
      </c>
      <c r="G100" s="8">
        <v>62</v>
      </c>
    </row>
    <row r="101" spans="1:7" ht="12.75">
      <c r="A101" s="14" t="s">
        <v>38</v>
      </c>
      <c r="B101" s="13" t="s">
        <v>5</v>
      </c>
      <c r="C101" s="7">
        <v>6990</v>
      </c>
      <c r="D101" s="7">
        <v>0</v>
      </c>
      <c r="E101" s="7">
        <v>58415.49</v>
      </c>
      <c r="F101" s="7">
        <v>0</v>
      </c>
      <c r="G101" s="7">
        <f>SUM(C101:F101)</f>
        <v>65405.49</v>
      </c>
    </row>
    <row r="102" spans="1:7" ht="12.75">
      <c r="A102" s="6"/>
      <c r="B102" s="13" t="s">
        <v>8</v>
      </c>
      <c r="C102" s="8">
        <v>2</v>
      </c>
      <c r="D102" s="8">
        <v>0</v>
      </c>
      <c r="E102" s="8">
        <v>21</v>
      </c>
      <c r="F102" s="8">
        <v>0</v>
      </c>
      <c r="G102" s="8">
        <v>23</v>
      </c>
    </row>
    <row r="103" spans="1:7" ht="12.75">
      <c r="A103" s="14" t="s">
        <v>61</v>
      </c>
      <c r="B103" s="13" t="s">
        <v>5</v>
      </c>
      <c r="C103" s="7">
        <v>0</v>
      </c>
      <c r="D103" s="7">
        <v>7500</v>
      </c>
      <c r="E103" s="7">
        <v>0</v>
      </c>
      <c r="F103" s="7">
        <v>0</v>
      </c>
      <c r="G103" s="7">
        <f>SUM(C103:F103)</f>
        <v>7500</v>
      </c>
    </row>
    <row r="104" spans="1:7" ht="12.75">
      <c r="A104" s="14"/>
      <c r="B104" s="13" t="s">
        <v>8</v>
      </c>
      <c r="C104" s="8">
        <v>0</v>
      </c>
      <c r="D104" s="8">
        <v>1</v>
      </c>
      <c r="E104" s="8">
        <v>0</v>
      </c>
      <c r="F104" s="8">
        <v>0</v>
      </c>
      <c r="G104" s="8">
        <v>1</v>
      </c>
    </row>
    <row r="105" spans="1:7" ht="12.75">
      <c r="A105" s="11" t="s">
        <v>17</v>
      </c>
      <c r="B105" s="13" t="s">
        <v>5</v>
      </c>
      <c r="C105" s="7">
        <v>1466966</v>
      </c>
      <c r="D105" s="8">
        <v>22500</v>
      </c>
      <c r="E105" s="7">
        <v>722672.93</v>
      </c>
      <c r="F105" s="7">
        <v>8233</v>
      </c>
      <c r="G105" s="7">
        <f>SUM(C105:F105)</f>
        <v>2220371.93</v>
      </c>
    </row>
    <row r="106" spans="1:7" ht="12.75">
      <c r="A106" s="11"/>
      <c r="B106" s="13" t="s">
        <v>8</v>
      </c>
      <c r="C106" s="8">
        <v>438</v>
      </c>
      <c r="D106" s="8">
        <v>3</v>
      </c>
      <c r="E106" s="8">
        <v>230</v>
      </c>
      <c r="F106" s="8">
        <v>1</v>
      </c>
      <c r="G106" s="8">
        <v>4615</v>
      </c>
    </row>
    <row r="107" spans="1:7" ht="12.75">
      <c r="A107" s="11" t="s">
        <v>60</v>
      </c>
      <c r="B107" s="13" t="s">
        <v>5</v>
      </c>
      <c r="C107" s="7">
        <v>4920</v>
      </c>
      <c r="D107" s="8">
        <v>0</v>
      </c>
      <c r="E107" s="7">
        <v>0</v>
      </c>
      <c r="F107" s="7">
        <v>0</v>
      </c>
      <c r="G107" s="7">
        <f>SUM(C107:F107)</f>
        <v>4920</v>
      </c>
    </row>
    <row r="108" spans="1:7" ht="12.75">
      <c r="A108" s="11"/>
      <c r="B108" s="13" t="s">
        <v>8</v>
      </c>
      <c r="C108" s="8">
        <v>1</v>
      </c>
      <c r="D108" s="8">
        <v>0</v>
      </c>
      <c r="E108" s="8">
        <v>0</v>
      </c>
      <c r="F108" s="8">
        <v>0</v>
      </c>
      <c r="G108" s="8">
        <v>1</v>
      </c>
    </row>
    <row r="109" spans="1:7" ht="12.75">
      <c r="A109" s="11" t="s">
        <v>39</v>
      </c>
      <c r="B109" s="13" t="s">
        <v>5</v>
      </c>
      <c r="C109" s="7">
        <v>773916</v>
      </c>
      <c r="D109" s="8">
        <v>210781</v>
      </c>
      <c r="E109" s="7">
        <v>139372.89</v>
      </c>
      <c r="F109" s="7">
        <v>0</v>
      </c>
      <c r="G109" s="7">
        <f>SUM(C109:F109)</f>
        <v>1124069.8900000001</v>
      </c>
    </row>
    <row r="110" spans="1:7" ht="12.75">
      <c r="A110" s="11"/>
      <c r="B110" s="13" t="s">
        <v>8</v>
      </c>
      <c r="C110" s="8">
        <v>92</v>
      </c>
      <c r="D110" s="8">
        <v>15</v>
      </c>
      <c r="E110" s="8">
        <v>43</v>
      </c>
      <c r="F110" s="8">
        <v>0</v>
      </c>
      <c r="G110" s="8">
        <v>150</v>
      </c>
    </row>
    <row r="111" spans="1:7" ht="12.75">
      <c r="A111" s="11" t="s">
        <v>40</v>
      </c>
      <c r="B111" s="13" t="s">
        <v>5</v>
      </c>
      <c r="C111" s="7">
        <v>145422</v>
      </c>
      <c r="D111" s="8">
        <v>15000</v>
      </c>
      <c r="E111" s="7">
        <v>242419.54</v>
      </c>
      <c r="F111" s="7">
        <v>0</v>
      </c>
      <c r="G111" s="7">
        <f>SUM(C111:F111)</f>
        <v>402841.54000000004</v>
      </c>
    </row>
    <row r="112" spans="1:7" ht="12.75">
      <c r="A112" s="11"/>
      <c r="B112" s="13" t="s">
        <v>8</v>
      </c>
      <c r="C112" s="8">
        <v>21</v>
      </c>
      <c r="D112" s="8">
        <v>2</v>
      </c>
      <c r="E112" s="8">
        <v>57</v>
      </c>
      <c r="F112" s="8">
        <v>0</v>
      </c>
      <c r="G112" s="8">
        <v>80</v>
      </c>
    </row>
    <row r="113" spans="1:7" ht="12.75">
      <c r="A113" s="11" t="s">
        <v>41</v>
      </c>
      <c r="B113" s="13" t="s">
        <v>5</v>
      </c>
      <c r="C113" s="7">
        <v>107355</v>
      </c>
      <c r="D113" s="8">
        <v>0</v>
      </c>
      <c r="E113" s="7">
        <v>7021</v>
      </c>
      <c r="F113" s="7">
        <v>0</v>
      </c>
      <c r="G113" s="7">
        <f>SUM(C113:F113)</f>
        <v>114376</v>
      </c>
    </row>
    <row r="114" spans="2:7" ht="12.75">
      <c r="B114" s="13" t="s">
        <v>8</v>
      </c>
      <c r="C114" s="8">
        <v>26</v>
      </c>
      <c r="D114" s="8">
        <v>0</v>
      </c>
      <c r="E114" s="8">
        <v>1</v>
      </c>
      <c r="F114" s="8">
        <v>0</v>
      </c>
      <c r="G114" s="8">
        <v>27</v>
      </c>
    </row>
    <row r="115" ht="12.75">
      <c r="C115" s="7"/>
    </row>
    <row r="116" ht="12.75">
      <c r="C116" s="8"/>
    </row>
    <row r="117" spans="3:4" ht="12.75">
      <c r="C117" s="7"/>
      <c r="D117" s="8"/>
    </row>
    <row r="118" spans="3:4" ht="12.75">
      <c r="C118" s="8"/>
      <c r="D118" s="8"/>
    </row>
    <row r="119" spans="3:4" ht="12.75">
      <c r="C119" s="7"/>
      <c r="D119" s="8"/>
    </row>
    <row r="120" ht="12.75">
      <c r="F120" s="15"/>
    </row>
    <row r="121" spans="5:6" ht="12.75">
      <c r="E121" s="15"/>
      <c r="F121" s="1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Housing Finance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sftemp6</dc:creator>
  <cp:keywords/>
  <dc:description/>
  <cp:lastModifiedBy> Mark Teemer</cp:lastModifiedBy>
  <cp:lastPrinted>2006-10-04T22:12:06Z</cp:lastPrinted>
  <dcterms:created xsi:type="dcterms:W3CDTF">2005-08-10T16:21:38Z</dcterms:created>
  <dcterms:modified xsi:type="dcterms:W3CDTF">2006-10-26T17:42:16Z</dcterms:modified>
  <cp:category/>
  <cp:version/>
  <cp:contentType/>
  <cp:contentStatus/>
</cp:coreProperties>
</file>